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zaisei\Desktop\"/>
    </mc:Choice>
  </mc:AlternateContent>
  <xr:revisionPtr revIDLastSave="0" documentId="13_ncr:1_{2EC68438-3CBB-4C87-BEBF-9BE8C40C5120}" xr6:coauthVersionLast="47" xr6:coauthVersionMax="47" xr10:uidLastSave="{00000000-0000-0000-0000-000000000000}"/>
  <bookViews>
    <workbookView xWindow="-120" yWindow="-120" windowWidth="20730" windowHeight="11160" tabRatio="759" firstSheet="3" activeTab="3"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20" r:id="rId14"/>
    <sheet name="施設類型別ストック情報分析表①" sheetId="21" r:id="rId15"/>
    <sheet name="施設類型別ストック情報分析表②" sheetId="22" r:id="rId16"/>
    <sheet name="データシート" sheetId="9" state="hidden" r:id="rId17"/>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4" i="10" l="1"/>
  <c r="AO35" i="10"/>
  <c r="AO34"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U36" i="10"/>
  <c r="C36" i="10"/>
  <c r="CO35" i="10"/>
  <c r="BE35" i="10"/>
  <c r="C34" i="10"/>
  <c r="C35" i="10" l="1"/>
  <c r="U34" i="10"/>
  <c r="U35"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BE34" i="10" l="1"/>
  <c r="BW34" i="10" s="1"/>
  <c r="BW35" i="10" s="1"/>
  <c r="BW36" i="10" s="1"/>
  <c r="BW37" i="10" s="1"/>
  <c r="BW38" i="10" s="1"/>
  <c r="BW39" i="10" s="1"/>
  <c r="BW40" i="10" s="1"/>
  <c r="BW41" i="10" s="1"/>
  <c r="BW42" i="10" s="1"/>
  <c r="BW43" i="10" s="1"/>
  <c r="AM34" i="10"/>
  <c r="AM35" i="10" s="1"/>
  <c r="CO34" i="10" l="1"/>
</calcChain>
</file>

<file path=xl/sharedStrings.xml><?xml version="1.0" encoding="utf-8"?>
<sst xmlns="http://schemas.openxmlformats.org/spreadsheetml/2006/main" count="1130" uniqueCount="633">
  <si>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</si>
  <si>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</si>
  <si>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</si>
  <si>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</si>
  <si>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</si>
  <si>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</si>
  <si>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</si>
  <si>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※令和3年度中に市町村合併した団体で、合併前の団体ごとの決算に基づく連結実質赤字比率を算出していない団体については、グラフを表記しない。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</si>
  <si>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</si>
  <si>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</si>
  <si>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</si>
  <si>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</si>
  <si>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</si>
  <si>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</si>
  <si>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</si>
  <si>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</si>
  <si>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</si>
  <si>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</si>
  <si>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</si>
  <si>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</si>
  <si>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</si>
  <si>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</si>
  <si>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令和3年度中に市町村合併した団体で、合併前の団体ごとの決算に基づく実質公債費比率を算出していない団体については、グラフを表記しない。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</si>
  <si>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</si>
  <si>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</si>
  <si>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1"/>
  </si>
  <si>
    <t>減債基金積立相当額</t>
    <rPh sb="0" eb="2">
      <t>ゲンサイ</t>
    </rPh>
    <rPh sb="2" eb="4">
      <t>キキン</t>
    </rPh>
    <rPh sb="4" eb="6">
      <t>ツミタテ</t>
    </rPh>
    <rPh sb="6" eb="9">
      <t>ソウトウガク</t>
    </rPh>
    <phoneticPr fontId="1"/>
  </si>
  <si>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</si>
  <si>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</si>
  <si>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</si>
  <si>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</si>
  <si>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</si>
  <si>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</si>
  <si>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</si>
  <si>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</si>
  <si>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</si>
  <si>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</si>
  <si>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</si>
  <si>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</si>
  <si>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</si>
  <si>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</si>
  <si>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</si>
  <si>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</si>
  <si>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</si>
  <si>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</si>
  <si>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※令和3年度中に市町村合併した団体で、合併前の団体ごとの決算に基づく将来負担比率を算出していない団体については、グラフを表記しない。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</si>
  <si>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</si>
  <si>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</si>
  <si>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</si>
  <si>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</si>
  <si>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</si>
  <si>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</si>
  <si>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</si>
  <si>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</si>
  <si>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</si>
  <si>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</si>
  <si>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</si>
  <si>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</si>
  <si>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</si>
  <si>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</si>
  <si>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</si>
  <si>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</si>
  <si>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</si>
  <si>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</si>
  <si>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</si>
  <si>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</si>
  <si>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</si>
  <si>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</si>
  <si>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</si>
  <si>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</si>
  <si>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</si>
  <si>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</si>
  <si>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</si>
  <si>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</si>
  <si>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</si>
  <si>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</si>
  <si>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</si>
  <si>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</si>
  <si>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</si>
  <si>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令和2年度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</si>
  <si>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</si>
  <si>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</si>
  <si>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</si>
  <si>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</si>
  <si>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Ⅴ－２</t>
    <phoneticPr fontId="5"/>
  </si>
  <si>
    <t>指定団体等の指定状況</t>
    <phoneticPr fontId="5"/>
  </si>
  <si>
    <t>令和2年度(千円)</t>
    <rPh sb="0" eb="2">
      <t>レイワ</t>
    </rPh>
    <rPh sb="3" eb="5">
      <t>ネンド</t>
    </rPh>
    <rPh sb="6" eb="8">
      <t>センエン</t>
    </rPh>
    <phoneticPr fontId="5"/>
  </si>
  <si>
    <t>令和元年度(千円)</t>
    <rPh sb="0" eb="2">
      <t>レイワ</t>
    </rPh>
    <rPh sb="2" eb="4">
      <t>ガンネン</t>
    </rPh>
    <rPh sb="4" eb="5">
      <t>ド</t>
    </rPh>
    <rPh sb="6" eb="8">
      <t>センエン</t>
    </rPh>
    <phoneticPr fontId="5"/>
  </si>
  <si>
    <t>令和2年度(千円･％)</t>
    <rPh sb="0" eb="2">
      <t>レイワ</t>
    </rPh>
    <rPh sb="3" eb="5">
      <t>ネンド</t>
    </rPh>
    <rPh sb="6" eb="8">
      <t>センエン</t>
    </rPh>
    <phoneticPr fontId="5"/>
  </si>
  <si>
    <t>令和元年度(千円･％)</t>
    <rPh sb="0" eb="2">
      <t>レイワ</t>
    </rPh>
    <rPh sb="2" eb="4">
      <t>ガンネン</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</si>
  <si>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</si>
  <si>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</si>
  <si>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</si>
  <si>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</si>
  <si>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</si>
  <si>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</si>
  <si>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</si>
  <si>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筑前町</t>
    <phoneticPr fontId="5"/>
  </si>
  <si>
    <t>地方交付税種地</t>
    <rPh sb="0" eb="2">
      <t>チホウ</t>
    </rPh>
    <rPh sb="2" eb="5">
      <t>コウフゼイ</t>
    </rPh>
    <rPh sb="5" eb="6">
      <t>シュ</t>
    </rPh>
    <rPh sb="6" eb="7">
      <t>チ</t>
    </rPh>
    <phoneticPr fontId="5"/>
  </si>
  <si>
    <t>2-4</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</si>
  <si>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</si>
  <si>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</si>
  <si>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</si>
  <si>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</si>
  <si>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</si>
  <si>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</si>
  <si>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</si>
  <si>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</si>
  <si>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</si>
  <si>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</si>
  <si>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</si>
  <si>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</si>
  <si>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</si>
  <si>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</si>
  <si>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</si>
  <si>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</si>
  <si>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</si>
  <si>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</si>
  <si>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</si>
  <si>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</si>
  <si>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</si>
  <si>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1.0</t>
    <phoneticPr fontId="5"/>
  </si>
  <si>
    <t>山振</t>
    <rPh sb="0" eb="1">
      <t>ヤマ</t>
    </rPh>
    <rPh sb="1" eb="2">
      <t>フ</t>
    </rPh>
    <phoneticPr fontId="5"/>
  </si>
  <si>
    <t>×</t>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</si>
  <si>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</si>
  <si>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</si>
  <si>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</si>
  <si>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</si>
  <si>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</si>
  <si>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令03.01.01(人)</t>
    <rPh sb="0" eb="1">
      <t>レイ</t>
    </rPh>
    <phoneticPr fontId="5"/>
  </si>
  <si>
    <t>平成27年国調</t>
    <rPh sb="0" eb="2">
      <t>ヘイセイ</t>
    </rPh>
    <rPh sb="4" eb="5">
      <t>ネン</t>
    </rPh>
    <rPh sb="5" eb="6">
      <t>コク</t>
    </rPh>
    <rPh sb="6" eb="7">
      <t>チョウ</t>
    </rPh>
    <phoneticPr fontId="5"/>
  </si>
  <si>
    <t>平成22年国調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</si>
  <si>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</si>
  <si>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</si>
  <si>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</si>
  <si>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</si>
  <si>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</si>
  <si>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</si>
  <si>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</si>
  <si>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</si>
  <si>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</si>
  <si>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</si>
  <si>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令02.01.01(人)</t>
    <phoneticPr fontId="5"/>
  </si>
  <si>
    <t>　将来負担比率</t>
    <rPh sb="1" eb="3">
      <t>ショウライ</t>
    </rPh>
    <rPh sb="3" eb="5">
      <t>フタン</t>
    </rPh>
    <rPh sb="5" eb="7">
      <t>ヒリツ</t>
    </rPh>
    <phoneticPr fontId="5"/>
  </si>
  <si>
    <t>うち日本人(人)</t>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</si>
  <si>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</si>
  <si>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</si>
  <si>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</si>
  <si>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</si>
  <si>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0.5</t>
    <phoneticPr fontId="5"/>
  </si>
  <si>
    <t>基準財政需要額</t>
    <phoneticPr fontId="25"/>
  </si>
  <si>
    <t>うち日本人(％)</t>
    <phoneticPr fontId="5"/>
  </si>
  <si>
    <t>0.5</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</si>
  <si>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</si>
  <si>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</si>
  <si>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</si>
  <si>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</si>
  <si>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</si>
  <si>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</si>
  <si>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</si>
  <si>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</si>
  <si>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</si>
  <si>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</si>
  <si>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</si>
  <si>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</si>
  <si>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</si>
  <si>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</si>
  <si>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</si>
  <si>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</si>
  <si>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</si>
  <si>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</si>
  <si>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</si>
  <si>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</si>
  <si>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</si>
  <si>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</si>
  <si>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</si>
  <si>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</si>
  <si>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</si>
  <si>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</si>
  <si>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t>
    <phoneticPr fontId="5"/>
  </si>
  <si>
    <t>議会議長</t>
    <rPh sb="0" eb="2">
      <t>ギカイ</t>
    </rPh>
    <rPh sb="2" eb="4">
      <t>ギチョウ</t>
    </rPh>
    <phoneticPr fontId="5"/>
  </si>
  <si>
    <t>教育公務員</t>
    <rPh sb="0" eb="2">
      <t>キョウイク</t>
    </rPh>
    <rPh sb="2" eb="5">
      <t>コウムイン</t>
    </rPh>
    <phoneticPr fontId="5"/>
  </si>
  <si>
    <t>*</t>
    <phoneticPr fontId="5"/>
  </si>
  <si>
    <t>*</t>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</si>
  <si>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</si>
  <si>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</si>
  <si>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</si>
  <si>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</si>
  <si>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</si>
  <si>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</si>
  <si>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</si>
  <si>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</si>
  <si>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</si>
  <si>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</si>
  <si>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</si>
  <si>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</si>
  <si>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</si>
  <si>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</si>
  <si>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</si>
  <si>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</si>
  <si>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</si>
  <si>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</si>
  <si>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</si>
  <si>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</si>
  <si>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</si>
  <si>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</si>
  <si>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</si>
  <si>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</si>
  <si>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)内の数値は、令和元年度は「減収補塡債（特例分）」及び「臨時財政対策債」を、令和2年度は「減収補塡債（特例分）」「猶予特例債」及び「臨時財政対策債」を除いて算出したものである。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</si>
  <si>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</si>
  <si>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</si>
  <si>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</si>
  <si>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</si>
  <si>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</si>
  <si>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</si>
  <si>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令和2年度</t>
    <phoneticPr fontId="25"/>
  </si>
  <si>
    <t>福岡県筑前町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</si>
  <si>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</si>
  <si>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</si>
  <si>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</si>
  <si>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</si>
  <si>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</si>
  <si>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</si>
  <si>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</si>
  <si>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</si>
  <si>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</si>
  <si>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</si>
  <si>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</si>
  <si>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</si>
  <si>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</si>
  <si>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</si>
  <si>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</si>
  <si>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</si>
  <si>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</si>
  <si>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</si>
  <si>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</si>
  <si>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t>
    <phoneticPr fontId="5"/>
  </si>
  <si>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</si>
  <si>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</si>
  <si>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</si>
  <si>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</si>
  <si>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</si>
  <si>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</si>
  <si>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</si>
  <si>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</si>
  <si>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</si>
  <si>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</si>
  <si>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</si>
  <si>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</si>
  <si>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</si>
  <si>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</si>
  <si>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</si>
  <si>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</si>
  <si>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</si>
  <si>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</si>
  <si>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</si>
  <si>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</si>
  <si>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</si>
  <si>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</si>
  <si>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</si>
  <si>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</si>
  <si>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</si>
  <si>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</si>
  <si>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</si>
  <si>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</si>
  <si>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</si>
  <si>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</si>
  <si>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6"/>
  </si>
  <si>
    <t>　　特別土地保有税</t>
    <phoneticPr fontId="5"/>
  </si>
  <si>
    <t>公債費</t>
  </si>
  <si>
    <t>地方特例交付金</t>
    <phoneticPr fontId="16"/>
  </si>
  <si>
    <t>　法定外普通税</t>
    <phoneticPr fontId="5"/>
  </si>
  <si>
    <t>諸支出金</t>
    <rPh sb="3" eb="4">
      <t>キン</t>
    </rPh>
    <phoneticPr fontId="25"/>
  </si>
  <si>
    <t>　個人住民税減収補塡特例交付金</t>
    <phoneticPr fontId="5"/>
  </si>
  <si>
    <t>目的税</t>
  </si>
  <si>
    <t>前年度繰上充用金</t>
    <phoneticPr fontId="5"/>
  </si>
  <si>
    <t>　自動車税減収補塡特例交付金</t>
    <rPh sb="7" eb="9">
      <t>ホテン</t>
    </rPh>
    <rPh sb="13" eb="14">
      <t>キン</t>
    </rPh>
    <phoneticPr fontId="29"/>
  </si>
  <si>
    <t>　法定目的税</t>
    <phoneticPr fontId="5"/>
  </si>
  <si>
    <t>歳出合計</t>
  </si>
  <si>
    <t>　軽自動車税減収補塡特例交付金</t>
    <rPh sb="8" eb="10">
      <t>ホテン</t>
    </rPh>
    <phoneticPr fontId="29"/>
  </si>
  <si>
    <t>　　入湯税</t>
    <phoneticPr fontId="5"/>
  </si>
  <si>
    <t>地方交付税</t>
  </si>
  <si>
    <t>　　事業所税</t>
    <phoneticPr fontId="5"/>
  </si>
  <si>
    <t>性質別歳出の状況（単位 千円・％）</t>
    <rPh sb="0" eb="2">
      <t>セイシツ</t>
    </rPh>
    <phoneticPr fontId="5"/>
  </si>
  <si>
    <t>　普通交付税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</si>
  <si>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</si>
  <si>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</si>
  <si>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</si>
  <si>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</si>
  <si>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</si>
  <si>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</si>
  <si>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特別交付税</t>
    <phoneticPr fontId="5"/>
  </si>
  <si>
    <t>　　水利地益税等</t>
    <phoneticPr fontId="5"/>
  </si>
  <si>
    <t>義務的経費計</t>
    <rPh sb="0" eb="3">
      <t>ギムテキ</t>
    </rPh>
    <rPh sb="3" eb="5">
      <t>ケイヒ</t>
    </rPh>
    <rPh sb="5" eb="6">
      <t>ケイ</t>
    </rPh>
    <phoneticPr fontId="5"/>
  </si>
  <si>
    <t>　震災復興特別交付税</t>
    <phoneticPr fontId="25"/>
  </si>
  <si>
    <t>　法定外目的税</t>
    <phoneticPr fontId="5"/>
  </si>
  <si>
    <t>　人件費</t>
    <phoneticPr fontId="5"/>
  </si>
  <si>
    <t>(一般財源計)</t>
    <phoneticPr fontId="5"/>
  </si>
  <si>
    <t>旧法による税</t>
  </si>
  <si>
    <t>　　うち職員給</t>
    <rPh sb="4" eb="6">
      <t>ショクイン</t>
    </rPh>
    <rPh sb="6" eb="7">
      <t>キュウ</t>
    </rPh>
    <phoneticPr fontId="5"/>
  </si>
  <si>
    <t>交通安全対策特別交付金</t>
    <phoneticPr fontId="5"/>
  </si>
  <si>
    <t>合計</t>
  </si>
  <si>
    <t>　扶助費</t>
    <phoneticPr fontId="5"/>
  </si>
  <si>
    <t>分担金・負担金</t>
  </si>
  <si>
    <t>　公債費</t>
    <phoneticPr fontId="5"/>
  </si>
  <si>
    <t>使用料</t>
  </si>
  <si>
    <t>内訳</t>
    <rPh sb="0" eb="2">
      <t>ウチワケ</t>
    </rPh>
    <phoneticPr fontId="5"/>
  </si>
  <si>
    <t>元利償還金</t>
    <phoneticPr fontId="5"/>
  </si>
  <si>
    <t>手数料</t>
  </si>
  <si>
    <t>令和2年度</t>
    <rPh sb="0" eb="2">
      <t>レイワ</t>
    </rPh>
    <rPh sb="3" eb="5">
      <t>ネンド</t>
    </rPh>
    <phoneticPr fontId="5"/>
  </si>
  <si>
    <t>令和元年度</t>
    <rPh sb="0" eb="2">
      <t>レイワ</t>
    </rPh>
    <rPh sb="2" eb="4">
      <t>ガンネン</t>
    </rPh>
    <rPh sb="4" eb="5">
      <t>ド</t>
    </rPh>
    <phoneticPr fontId="5"/>
  </si>
  <si>
    <t>　うち元金</t>
    <phoneticPr fontId="25"/>
  </si>
  <si>
    <t>国庫支出金</t>
  </si>
  <si>
    <t>徴収率
(％)</t>
    <rPh sb="0" eb="2">
      <t>チョウシュウ</t>
    </rPh>
    <rPh sb="2" eb="3">
      <t>リツ</t>
    </rPh>
    <phoneticPr fontId="5"/>
  </si>
  <si>
    <t>現年</t>
    <rPh sb="0" eb="1">
      <t>ゲン</t>
    </rPh>
    <rPh sb="1" eb="2">
      <t>ネン</t>
    </rPh>
    <phoneticPr fontId="5"/>
  </si>
  <si>
    <t>　うち利子</t>
    <phoneticPr fontId="25"/>
  </si>
  <si>
    <t>国有提供交付金(特別区財調交付金)</t>
  </si>
  <si>
    <t>・計</t>
    <phoneticPr fontId="5"/>
  </si>
  <si>
    <t>市町村民税</t>
    <rPh sb="0" eb="3">
      <t>シチョウソン</t>
    </rPh>
    <rPh sb="3" eb="4">
      <t>ミン</t>
    </rPh>
    <rPh sb="4" eb="5">
      <t>ゼイ</t>
    </rPh>
    <phoneticPr fontId="5"/>
  </si>
  <si>
    <t>一時借入金利子</t>
    <phoneticPr fontId="5"/>
  </si>
  <si>
    <t>都道府県支出金</t>
  </si>
  <si>
    <t>純固定資産税</t>
    <rPh sb="0" eb="1">
      <t>ジュン</t>
    </rPh>
    <rPh sb="1" eb="3">
      <t>コテイ</t>
    </rPh>
    <rPh sb="3" eb="6">
      <t>シサンゼイ</t>
    </rPh>
    <phoneticPr fontId="5"/>
  </si>
  <si>
    <t>その他の経費</t>
    <rPh sb="2" eb="3">
      <t>タ</t>
    </rPh>
    <rPh sb="4" eb="6">
      <t>ケイヒ</t>
    </rPh>
    <phoneticPr fontId="5"/>
  </si>
  <si>
    <t>財産収入</t>
  </si>
  <si>
    <t>　物件費</t>
    <phoneticPr fontId="5"/>
  </si>
  <si>
    <t>寄附金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</si>
  <si>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</si>
  <si>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</si>
  <si>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</si>
  <si>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繰入金</t>
  </si>
  <si>
    <t>合計</t>
    <phoneticPr fontId="5"/>
  </si>
  <si>
    <t>実質収支</t>
    <rPh sb="0" eb="2">
      <t>ジッシツ</t>
    </rPh>
    <rPh sb="2" eb="4">
      <t>シュウシ</t>
    </rPh>
    <phoneticPr fontId="5"/>
  </si>
  <si>
    <t>　補助費等</t>
    <rPh sb="1" eb="3">
      <t>ホジョ</t>
    </rPh>
    <rPh sb="3" eb="4">
      <t>ヒ</t>
    </rPh>
    <rPh sb="4" eb="5">
      <t>トウ</t>
    </rPh>
    <phoneticPr fontId="5"/>
  </si>
  <si>
    <t>繰越金</t>
  </si>
  <si>
    <t>下水道</t>
    <phoneticPr fontId="5"/>
  </si>
  <si>
    <t>再差引収支</t>
    <rPh sb="0" eb="1">
      <t>サイ</t>
    </rPh>
    <rPh sb="1" eb="3">
      <t>サシヒキ</t>
    </rPh>
    <rPh sb="3" eb="5">
      <t>シュウシ</t>
    </rPh>
    <phoneticPr fontId="5"/>
  </si>
  <si>
    <t>　　うち一部事務組合負担金</t>
    <phoneticPr fontId="5"/>
  </si>
  <si>
    <t>諸収入</t>
  </si>
  <si>
    <t>上水道</t>
    <phoneticPr fontId="5"/>
  </si>
  <si>
    <t>加入世帯数(世帯)</t>
  </si>
  <si>
    <t>　繰出金</t>
    <phoneticPr fontId="5"/>
  </si>
  <si>
    <t>地方債</t>
  </si>
  <si>
    <t>宅地造成</t>
    <phoneticPr fontId="5"/>
  </si>
  <si>
    <t>被保険者数(人)</t>
  </si>
  <si>
    <t>　積立金</t>
    <phoneticPr fontId="5"/>
  </si>
  <si>
    <t>　うち減収補塡債(特例分)</t>
    <rPh sb="4" eb="5">
      <t>シュウ</t>
    </rPh>
    <rPh sb="9" eb="10">
      <t>トク</t>
    </rPh>
    <rPh sb="10" eb="11">
      <t>レイ</t>
    </rPh>
    <rPh sb="11" eb="12">
      <t>ブン</t>
    </rPh>
    <phoneticPr fontId="16"/>
  </si>
  <si>
    <t>工業用水道</t>
    <phoneticPr fontId="5"/>
  </si>
  <si>
    <t>被保険者
1人当り</t>
    <phoneticPr fontId="5"/>
  </si>
  <si>
    <t>保険税(料)収入額</t>
    <phoneticPr fontId="5"/>
  </si>
  <si>
    <t>　投資・出資金・貸付金</t>
    <phoneticPr fontId="5"/>
  </si>
  <si>
    <t>　うち猶予特例債</t>
    <phoneticPr fontId="16"/>
  </si>
  <si>
    <t>国民健康保険</t>
    <phoneticPr fontId="5"/>
  </si>
  <si>
    <t>国庫支出金</t>
    <phoneticPr fontId="5"/>
  </si>
  <si>
    <t>　前年度繰上充用金</t>
    <phoneticPr fontId="5"/>
  </si>
  <si>
    <t>　うち臨時財政対策債</t>
    <phoneticPr fontId="5"/>
  </si>
  <si>
    <t>その他</t>
    <phoneticPr fontId="5"/>
  </si>
  <si>
    <t>保険給付費</t>
    <phoneticPr fontId="5"/>
  </si>
  <si>
    <t>投資的経費計</t>
    <rPh sb="5" eb="6">
      <t>ケイ</t>
    </rPh>
    <phoneticPr fontId="5"/>
  </si>
  <si>
    <t>歳入合計</t>
    <phoneticPr fontId="5"/>
  </si>
  <si>
    <t>　　うち人件費</t>
    <phoneticPr fontId="5"/>
  </si>
  <si>
    <t>普通建設事業費</t>
    <phoneticPr fontId="5"/>
  </si>
  <si>
    <t>(注釈)</t>
    <rPh sb="1" eb="2">
      <t>チュウ</t>
    </rPh>
    <rPh sb="2" eb="3">
      <t>シャク</t>
    </rPh>
    <phoneticPr fontId="5"/>
  </si>
  <si>
    <t>　うち補助</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</si>
  <si>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</si>
  <si>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　うち単独</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</si>
  <si>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</si>
  <si>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</si>
  <si>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</si>
  <si>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</si>
  <si>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</si>
  <si>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令和2年度</t>
  </si>
  <si>
    <t>福岡県筑前町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</si>
  <si>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</si>
  <si>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</si>
  <si>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</si>
  <si>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</si>
  <si>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</si>
  <si>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</si>
  <si>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</si>
  <si>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</si>
  <si>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</si>
  <si>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</si>
  <si>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</si>
  <si>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</si>
  <si>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</si>
  <si>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</si>
  <si>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</si>
  <si>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</si>
  <si>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</si>
  <si>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</si>
  <si>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</si>
  <si>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</si>
  <si>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</si>
  <si>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</si>
  <si>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</si>
  <si>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</si>
  <si>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t>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</si>
  <si>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</si>
  <si>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</si>
  <si>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</si>
  <si>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</si>
  <si>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</si>
  <si>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</si>
  <si>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</si>
  <si>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</si>
  <si>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</si>
  <si>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</si>
  <si>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</si>
  <si>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</si>
  <si>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</si>
  <si>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</si>
  <si>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下水道事業会計</t>
    <phoneticPr fontId="5"/>
  </si>
  <si>
    <t>工業用地造成事業特別会計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</si>
  <si>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</si>
  <si>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</si>
  <si>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</si>
  <si>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t>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</si>
  <si>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</si>
  <si>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</si>
  <si>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</si>
  <si>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</si>
  <si>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</si>
  <si>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</si>
  <si>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</si>
  <si>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</si>
  <si>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</si>
  <si>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</si>
  <si>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</si>
  <si>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</si>
  <si>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</si>
  <si>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</si>
  <si>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</si>
  <si>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</si>
  <si>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</si>
  <si>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</si>
  <si>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平成30年度</t>
    <rPh sb="0" eb="2">
      <t>ヘイセイ</t>
    </rPh>
    <rPh sb="4" eb="6">
      <t>ネンド</t>
    </rPh>
    <phoneticPr fontId="5"/>
  </si>
  <si>
    <t>令和元年度</t>
    <rPh sb="0" eb="2">
      <t>レイワ</t>
    </rPh>
    <rPh sb="2" eb="3">
      <t>ガン</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</si>
  <si>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</si>
  <si>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</si>
  <si>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</si>
  <si>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</si>
  <si>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</si>
  <si>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</si>
  <si>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t>
    <phoneticPr fontId="5"/>
  </si>
  <si>
    <t>減債基金積立不足算定額</t>
    <rPh sb="0" eb="2">
      <t>ゲンサイ</t>
    </rPh>
    <rPh sb="2" eb="4">
      <t>キキン</t>
    </rPh>
    <rPh sb="4" eb="6">
      <t>ツミタテ</t>
    </rPh>
    <rPh sb="6" eb="8">
      <t>ブソク</t>
    </rPh>
    <rPh sb="8" eb="10">
      <t>サンテイ</t>
    </rPh>
    <rPh sb="10" eb="11">
      <t>ガク</t>
    </rPh>
    <phoneticPr fontId="5"/>
  </si>
  <si>
    <t>-</t>
    <phoneticPr fontId="5"/>
  </si>
  <si>
    <t>-</t>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</si>
  <si>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</si>
  <si>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</si>
  <si>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</si>
  <si>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</si>
  <si>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t>
    <phoneticPr fontId="5"/>
  </si>
  <si>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</si>
  <si>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</si>
  <si>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</si>
  <si>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</si>
  <si>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</si>
  <si>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</si>
  <si>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</si>
  <si>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</si>
  <si>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</si>
  <si>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</si>
  <si>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</si>
  <si>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</si>
  <si>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</si>
  <si>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</si>
  <si>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t>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</si>
  <si>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</si>
  <si>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</si>
  <si>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</si>
  <si>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</si>
  <si>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</si>
  <si>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</si>
  <si>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</si>
  <si>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t>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</si>
  <si>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</si>
  <si>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</si>
  <si>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</si>
  <si>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下水道事業会計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</si>
  <si>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</si>
  <si>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</si>
  <si>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水道事業会計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</si>
  <si>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</si>
  <si>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工業用地造成事業特別会計</t>
    <phoneticPr fontId="5"/>
  </si>
  <si>
    <t>(Ｆ)</t>
    <phoneticPr fontId="5"/>
  </si>
  <si>
    <t>将来負担比率（(Ｅ)－(Ｆ)）／（(Ｃ)－(Ｄ)）×１００</t>
    <rPh sb="0" eb="2">
      <t>ショウライ</t>
    </rPh>
    <rPh sb="2" eb="4">
      <t>フタン</t>
    </rPh>
    <rPh sb="4" eb="6">
      <t>ヒリツ</t>
    </rPh>
    <phoneticPr fontId="5"/>
  </si>
  <si>
    <t>その他の会計</t>
    <phoneticPr fontId="5"/>
  </si>
  <si>
    <t>-</t>
    <phoneticPr fontId="5"/>
  </si>
  <si>
    <t>-</t>
    <phoneticPr fontId="5"/>
  </si>
  <si>
    <t>-</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</si>
  <si>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</si>
  <si>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</si>
  <si>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t>
    <phoneticPr fontId="5"/>
  </si>
  <si>
    <t>-</t>
    <phoneticPr fontId="5"/>
  </si>
  <si>
    <t>-</t>
    <phoneticPr fontId="5"/>
  </si>
  <si>
    <t>土地開発公社に係る将来負担額</t>
    <rPh sb="0" eb="2">
      <t>トチ</t>
    </rPh>
    <rPh sb="2" eb="4">
      <t>カイハツ</t>
    </rPh>
    <rPh sb="4" eb="6">
      <t>コウシャ</t>
    </rPh>
    <rPh sb="7" eb="8">
      <t>カカ</t>
    </rPh>
    <rPh sb="9" eb="11">
      <t>ショウライ</t>
    </rPh>
    <rPh sb="11" eb="14">
      <t>フタンガク</t>
    </rPh>
    <phoneticPr fontId="31"/>
  </si>
  <si>
    <t>-</t>
    <phoneticPr fontId="5"/>
  </si>
  <si>
    <t>利子補給に係るもの</t>
  </si>
  <si>
    <t>健全化判断比率</t>
    <rPh sb="0" eb="3">
      <t>ケンゼンカ</t>
    </rPh>
    <rPh sb="3" eb="5">
      <t>ハンダン</t>
    </rPh>
    <rPh sb="5" eb="7">
      <t>ヒリツ</t>
    </rPh>
    <phoneticPr fontId="20"/>
  </si>
  <si>
    <t>令和2年度</t>
    <rPh sb="0" eb="2">
      <t>レイワ</t>
    </rPh>
    <rPh sb="3" eb="5">
      <t>ネンド</t>
    </rPh>
    <phoneticPr fontId="20"/>
  </si>
  <si>
    <t>早期健全化基準</t>
    <phoneticPr fontId="5"/>
  </si>
  <si>
    <t>財政再生基準</t>
    <phoneticPr fontId="5"/>
  </si>
  <si>
    <t>地方独立行政法人に係る将来負担額</t>
    <phoneticPr fontId="5"/>
  </si>
  <si>
    <t>-</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</si>
  <si>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</si>
  <si>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</si>
  <si>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</si>
  <si>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</si>
  <si>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</si>
  <si>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</si>
  <si>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</si>
  <si>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</si>
  <si>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</si>
  <si>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</si>
  <si>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</si>
  <si>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</si>
  <si>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</si>
  <si>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</si>
  <si>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</si>
  <si>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</si>
  <si>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</si>
  <si>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</si>
  <si>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</si>
  <si>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</si>
  <si>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</si>
  <si>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</si>
  <si>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</si>
  <si>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</si>
  <si>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</si>
  <si>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</si>
  <si>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</si>
  <si>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</si>
  <si>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</si>
  <si>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</si>
  <si>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</si>
  <si>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</si>
  <si>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</si>
  <si>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</si>
  <si>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</si>
  <si>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</si>
  <si>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</si>
  <si>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</si>
  <si>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</si>
  <si>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</si>
  <si>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t>
  </si>
  <si>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</si>
  <si>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</si>
  <si>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</si>
  <si>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</si>
  <si>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</si>
  <si>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</si>
  <si>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</si>
  <si>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※令和3年度中に市町村合併した団体で、合併前の団体ごとの決算に基づく実質公債費比率を算出していない団体については、グラフを表記しない。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</si>
  <si>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</si>
  <si>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</si>
  <si>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</si>
  <si>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</si>
  <si>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</si>
  <si>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</si>
  <si>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</si>
  <si>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</si>
  <si>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H28</t>
  </si>
  <si>
    <t>うち単独分</t>
    <rPh sb="2" eb="4">
      <t>タンドク</t>
    </rPh>
    <rPh sb="4" eb="5">
      <t>ブン</t>
    </rPh>
    <phoneticPr fontId="5"/>
  </si>
  <si>
    <t xml:space="preserve"> H29</t>
  </si>
  <si>
    <t xml:space="preserve"> H30</t>
  </si>
  <si>
    <t xml:space="preserve"> R01</t>
  </si>
  <si>
    <t xml:space="preserve"> R02</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</si>
  <si>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</si>
  <si>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</si>
  <si>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</si>
  <si>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</si>
  <si>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H28</t>
  </si>
  <si>
    <t>H29</t>
  </si>
  <si>
    <t>H30</t>
  </si>
  <si>
    <t>R01</t>
  </si>
  <si>
    <t>R02</t>
  </si>
  <si>
    <t>▲ 2.84</t>
  </si>
  <si>
    <t>▲ 0.12</t>
  </si>
  <si>
    <t>▲ 0.89</t>
  </si>
  <si>
    <t>水道事業会計</t>
  </si>
  <si>
    <t>一般会計</t>
  </si>
  <si>
    <t>下水道事業会計</t>
  </si>
  <si>
    <t>国民健康保険事業特別会計</t>
  </si>
  <si>
    <t>▲ 1.38</t>
  </si>
  <si>
    <t>▲ 0.25</t>
  </si>
  <si>
    <t>住宅新築資金等貸付事業特別会計</t>
  </si>
  <si>
    <t>後期高齢者医療特別会計</t>
  </si>
  <si>
    <t>工業用地造成事業特別会計</t>
  </si>
  <si>
    <t>その他会計（赤字）</t>
  </si>
  <si>
    <t>その他会計（黒字）</t>
  </si>
  <si>
    <t>（百万円）</t>
    <phoneticPr fontId="5"/>
  </si>
  <si>
    <t>H27末</t>
    <phoneticPr fontId="5"/>
  </si>
  <si>
    <t>H28末</t>
    <phoneticPr fontId="5"/>
  </si>
  <si>
    <t>H29末</t>
    <phoneticPr fontId="5"/>
  </si>
  <si>
    <t>H30末</t>
    <phoneticPr fontId="5"/>
  </si>
  <si>
    <t>R01末</t>
    <phoneticPr fontId="5"/>
  </si>
  <si>
    <t>-</t>
    <phoneticPr fontId="2"/>
  </si>
  <si>
    <t>両筑衛生施設組合（一般会計）</t>
    <rPh sb="0" eb="1">
      <t>リョウ</t>
    </rPh>
    <rPh sb="1" eb="2">
      <t>チク</t>
    </rPh>
    <rPh sb="2" eb="4">
      <t>エイセイ</t>
    </rPh>
    <rPh sb="4" eb="6">
      <t>シセツ</t>
    </rPh>
    <rPh sb="6" eb="8">
      <t>クミアイ</t>
    </rPh>
    <rPh sb="9" eb="11">
      <t>イッパン</t>
    </rPh>
    <rPh sb="11" eb="13">
      <t>カイケイ</t>
    </rPh>
    <phoneticPr fontId="2"/>
  </si>
  <si>
    <t>福岡県市町村消防団員等公務災害補償組合（一般会計）</t>
    <rPh sb="0" eb="3">
      <t>フクオカケン</t>
    </rPh>
    <rPh sb="3" eb="6">
      <t>シチョウソン</t>
    </rPh>
    <rPh sb="6" eb="9">
      <t>ショウボウダン</t>
    </rPh>
    <rPh sb="9" eb="10">
      <t>イン</t>
    </rPh>
    <rPh sb="10" eb="11">
      <t>トウ</t>
    </rPh>
    <rPh sb="11" eb="13">
      <t>コウム</t>
    </rPh>
    <rPh sb="13" eb="15">
      <t>サイガイ</t>
    </rPh>
    <rPh sb="15" eb="17">
      <t>ホショウ</t>
    </rPh>
    <rPh sb="17" eb="19">
      <t>クミアイ</t>
    </rPh>
    <rPh sb="20" eb="22">
      <t>イッパン</t>
    </rPh>
    <rPh sb="22" eb="24">
      <t>カイケイ</t>
    </rPh>
    <phoneticPr fontId="2"/>
  </si>
  <si>
    <t>福岡県市町村職員退職手当組合（一般会計）</t>
    <rPh sb="0" eb="3">
      <t>フクオカケン</t>
    </rPh>
    <rPh sb="3" eb="6">
      <t>シチョウソン</t>
    </rPh>
    <rPh sb="6" eb="8">
      <t>ショクイン</t>
    </rPh>
    <rPh sb="8" eb="10">
      <t>タイショク</t>
    </rPh>
    <rPh sb="10" eb="12">
      <t>テアテ</t>
    </rPh>
    <rPh sb="12" eb="14">
      <t>クミアイ</t>
    </rPh>
    <rPh sb="15" eb="17">
      <t>イッパン</t>
    </rPh>
    <rPh sb="17" eb="19">
      <t>カイケイ</t>
    </rPh>
    <phoneticPr fontId="2"/>
  </si>
  <si>
    <t>福岡県市町村職員退職手当組合（基金特別会計）</t>
    <rPh sb="0" eb="3">
      <t>フクオカケン</t>
    </rPh>
    <rPh sb="3" eb="6">
      <t>シチョウソン</t>
    </rPh>
    <rPh sb="6" eb="8">
      <t>ショクイン</t>
    </rPh>
    <rPh sb="8" eb="10">
      <t>タイショク</t>
    </rPh>
    <rPh sb="10" eb="12">
      <t>テアテ</t>
    </rPh>
    <rPh sb="12" eb="14">
      <t>クミアイ</t>
    </rPh>
    <rPh sb="15" eb="17">
      <t>キキン</t>
    </rPh>
    <rPh sb="17" eb="19">
      <t>トクベツ</t>
    </rPh>
    <rPh sb="19" eb="21">
      <t>カイケイ</t>
    </rPh>
    <phoneticPr fontId="2"/>
  </si>
  <si>
    <t>福岡県自治会館管理組合（一般会計）</t>
    <rPh sb="0" eb="3">
      <t>フクオカケン</t>
    </rPh>
    <rPh sb="3" eb="5">
      <t>ジチ</t>
    </rPh>
    <rPh sb="5" eb="7">
      <t>カイカン</t>
    </rPh>
    <rPh sb="7" eb="9">
      <t>カンリ</t>
    </rPh>
    <rPh sb="9" eb="11">
      <t>クミアイ</t>
    </rPh>
    <rPh sb="12" eb="14">
      <t>イッパン</t>
    </rPh>
    <rPh sb="14" eb="16">
      <t>カイケイ</t>
    </rPh>
    <phoneticPr fontId="2"/>
  </si>
  <si>
    <t>甘木・朝倉広域市町村圏事務組合（一般会計）</t>
    <rPh sb="0" eb="2">
      <t>アマギ</t>
    </rPh>
    <rPh sb="3" eb="5">
      <t>アサクラ</t>
    </rPh>
    <rPh sb="5" eb="7">
      <t>コウイキ</t>
    </rPh>
    <rPh sb="7" eb="10">
      <t>シチョウソン</t>
    </rPh>
    <rPh sb="10" eb="11">
      <t>ケン</t>
    </rPh>
    <rPh sb="11" eb="13">
      <t>ジム</t>
    </rPh>
    <rPh sb="13" eb="15">
      <t>クミアイ</t>
    </rPh>
    <rPh sb="16" eb="18">
      <t>イッパン</t>
    </rPh>
    <rPh sb="18" eb="20">
      <t>カイケイ</t>
    </rPh>
    <phoneticPr fontId="2"/>
  </si>
  <si>
    <t>甘木・朝倉広域市町村圏事務組合（消防特別会計）</t>
    <rPh sb="0" eb="2">
      <t>アマギ</t>
    </rPh>
    <rPh sb="3" eb="5">
      <t>アサクラ</t>
    </rPh>
    <rPh sb="5" eb="7">
      <t>コウイキ</t>
    </rPh>
    <rPh sb="7" eb="10">
      <t>シチョウソン</t>
    </rPh>
    <rPh sb="10" eb="11">
      <t>ケン</t>
    </rPh>
    <rPh sb="11" eb="13">
      <t>ジム</t>
    </rPh>
    <rPh sb="13" eb="15">
      <t>クミアイ</t>
    </rPh>
    <rPh sb="16" eb="18">
      <t>ショウボウ</t>
    </rPh>
    <rPh sb="18" eb="20">
      <t>トクベツ</t>
    </rPh>
    <rPh sb="20" eb="22">
      <t>カイケイ</t>
    </rPh>
    <phoneticPr fontId="2"/>
  </si>
  <si>
    <t>甘木・朝倉・三井環境施設組合（一般会計）</t>
    <rPh sb="0" eb="2">
      <t>アマギ</t>
    </rPh>
    <rPh sb="3" eb="5">
      <t>アサクラ</t>
    </rPh>
    <rPh sb="6" eb="8">
      <t>ミイ</t>
    </rPh>
    <rPh sb="8" eb="10">
      <t>カンキョウ</t>
    </rPh>
    <rPh sb="10" eb="12">
      <t>シセツ</t>
    </rPh>
    <rPh sb="12" eb="14">
      <t>クミアイ</t>
    </rPh>
    <rPh sb="15" eb="17">
      <t>イッパン</t>
    </rPh>
    <rPh sb="17" eb="19">
      <t>カイケイ</t>
    </rPh>
    <phoneticPr fontId="2"/>
  </si>
  <si>
    <t>福岡県自治振興組合（一般会計）</t>
    <rPh sb="0" eb="3">
      <t>フクオカケン</t>
    </rPh>
    <rPh sb="3" eb="5">
      <t>ジチ</t>
    </rPh>
    <rPh sb="5" eb="7">
      <t>シンコウ</t>
    </rPh>
    <rPh sb="7" eb="9">
      <t>クミアイ</t>
    </rPh>
    <rPh sb="10" eb="12">
      <t>イッパン</t>
    </rPh>
    <rPh sb="12" eb="14">
      <t>カイケイ</t>
    </rPh>
    <phoneticPr fontId="2"/>
  </si>
  <si>
    <t>福岡県自治振興組合（公文書館事業特別会計）</t>
    <rPh sb="0" eb="3">
      <t>フクオカケン</t>
    </rPh>
    <rPh sb="3" eb="5">
      <t>ジチ</t>
    </rPh>
    <rPh sb="5" eb="7">
      <t>シンコウ</t>
    </rPh>
    <rPh sb="7" eb="9">
      <t>クミアイ</t>
    </rPh>
    <rPh sb="10" eb="14">
      <t>コウブンショカン</t>
    </rPh>
    <rPh sb="14" eb="16">
      <t>ジギョウ</t>
    </rPh>
    <rPh sb="16" eb="18">
      <t>トクベツ</t>
    </rPh>
    <rPh sb="18" eb="20">
      <t>カイケイ</t>
    </rPh>
    <phoneticPr fontId="2"/>
  </si>
  <si>
    <t>筑慈苑施設組合（一般会計）</t>
    <rPh sb="0" eb="1">
      <t>チク</t>
    </rPh>
    <rPh sb="1" eb="2">
      <t>ジ</t>
    </rPh>
    <rPh sb="2" eb="3">
      <t>エン</t>
    </rPh>
    <rPh sb="3" eb="5">
      <t>シセツ</t>
    </rPh>
    <rPh sb="5" eb="7">
      <t>クミアイ</t>
    </rPh>
    <rPh sb="8" eb="12">
      <t>イッパンカイケイ</t>
    </rPh>
    <phoneticPr fontId="2"/>
  </si>
  <si>
    <t>福岡県介護保険広域連合（一般会計）</t>
    <rPh sb="0" eb="3">
      <t>フクオカケン</t>
    </rPh>
    <rPh sb="3" eb="5">
      <t>カイゴ</t>
    </rPh>
    <rPh sb="5" eb="7">
      <t>ホケン</t>
    </rPh>
    <rPh sb="7" eb="9">
      <t>コウイキ</t>
    </rPh>
    <rPh sb="9" eb="11">
      <t>レンゴウ</t>
    </rPh>
    <rPh sb="12" eb="14">
      <t>イッパン</t>
    </rPh>
    <rPh sb="14" eb="16">
      <t>カイケイ</t>
    </rPh>
    <phoneticPr fontId="2"/>
  </si>
  <si>
    <t>福岡県介護保険広域連合（介護保険事業特別会計）</t>
    <rPh sb="0" eb="3">
      <t>フクオカケン</t>
    </rPh>
    <rPh sb="3" eb="5">
      <t>カイゴ</t>
    </rPh>
    <rPh sb="5" eb="7">
      <t>ホケン</t>
    </rPh>
    <rPh sb="7" eb="9">
      <t>コウイキ</t>
    </rPh>
    <rPh sb="9" eb="11">
      <t>レンゴウ</t>
    </rPh>
    <rPh sb="12" eb="14">
      <t>カイゴ</t>
    </rPh>
    <rPh sb="14" eb="16">
      <t>ホケン</t>
    </rPh>
    <rPh sb="16" eb="18">
      <t>ジギョウ</t>
    </rPh>
    <rPh sb="18" eb="20">
      <t>トクベツ</t>
    </rPh>
    <rPh sb="20" eb="22">
      <t>カイケイ</t>
    </rPh>
    <phoneticPr fontId="2"/>
  </si>
  <si>
    <t>福岡県後期高齢者医療広域連合（一般会計）</t>
    <rPh sb="0" eb="3">
      <t>フクオカケン</t>
    </rPh>
    <rPh sb="3" eb="5">
      <t>コウキ</t>
    </rPh>
    <rPh sb="5" eb="8">
      <t>コウレイシャ</t>
    </rPh>
    <rPh sb="8" eb="10">
      <t>イリョウ</t>
    </rPh>
    <rPh sb="10" eb="12">
      <t>コウイキ</t>
    </rPh>
    <rPh sb="12" eb="14">
      <t>レンゴウ</t>
    </rPh>
    <rPh sb="15" eb="19">
      <t>イッパンカイケイ</t>
    </rPh>
    <phoneticPr fontId="2"/>
  </si>
  <si>
    <t>福岡県後期高齢者医療広域連合（後期高齢者医療特別会計）</t>
    <rPh sb="0" eb="3">
      <t>フクオカケン</t>
    </rPh>
    <rPh sb="3" eb="5">
      <t>コウキ</t>
    </rPh>
    <rPh sb="5" eb="8">
      <t>コウレイシャ</t>
    </rPh>
    <rPh sb="8" eb="10">
      <t>イリョウ</t>
    </rPh>
    <rPh sb="10" eb="12">
      <t>コウイキ</t>
    </rPh>
    <rPh sb="12" eb="14">
      <t>レンゴウ</t>
    </rPh>
    <rPh sb="15" eb="17">
      <t>コウキ</t>
    </rPh>
    <rPh sb="17" eb="20">
      <t>コウレイシャ</t>
    </rPh>
    <rPh sb="20" eb="22">
      <t>イリョウ</t>
    </rPh>
    <rPh sb="22" eb="24">
      <t>トクベツ</t>
    </rPh>
    <rPh sb="24" eb="26">
      <t>カイケイ</t>
    </rPh>
    <phoneticPr fontId="2"/>
  </si>
  <si>
    <t>福岡県南広域水道企業団（用水供給事業会計）</t>
    <rPh sb="0" eb="2">
      <t>フクオカ</t>
    </rPh>
    <rPh sb="2" eb="4">
      <t>ケンナン</t>
    </rPh>
    <rPh sb="4" eb="6">
      <t>コウイキ</t>
    </rPh>
    <rPh sb="6" eb="8">
      <t>スイドウ</t>
    </rPh>
    <rPh sb="8" eb="10">
      <t>キギョウ</t>
    </rPh>
    <rPh sb="10" eb="11">
      <t>ダン</t>
    </rPh>
    <rPh sb="12" eb="14">
      <t>ヨウスイ</t>
    </rPh>
    <rPh sb="14" eb="16">
      <t>キョウキュウ</t>
    </rPh>
    <rPh sb="16" eb="18">
      <t>ジギョウ</t>
    </rPh>
    <rPh sb="18" eb="20">
      <t>カイケイ</t>
    </rPh>
    <phoneticPr fontId="2"/>
  </si>
  <si>
    <t>-</t>
    <phoneticPr fontId="2"/>
  </si>
  <si>
    <t>筑前町ファーマーズマーケットみなみの里</t>
    <rPh sb="0" eb="3">
      <t>チ</t>
    </rPh>
    <rPh sb="18" eb="19">
      <t>サト</t>
    </rPh>
    <phoneticPr fontId="2"/>
  </si>
  <si>
    <t>筑前町多目的運動広場整備基金</t>
    <rPh sb="0" eb="3">
      <t>チ</t>
    </rPh>
    <rPh sb="3" eb="6">
      <t>タモクテキ</t>
    </rPh>
    <rPh sb="6" eb="8">
      <t>ウンドウ</t>
    </rPh>
    <rPh sb="8" eb="10">
      <t>ヒロバ</t>
    </rPh>
    <rPh sb="10" eb="12">
      <t>セイビ</t>
    </rPh>
    <rPh sb="12" eb="14">
      <t>キキン</t>
    </rPh>
    <phoneticPr fontId="2"/>
  </si>
  <si>
    <t>筑前町地域振興基金</t>
    <rPh sb="0" eb="3">
      <t>チ</t>
    </rPh>
    <rPh sb="3" eb="5">
      <t>チイキ</t>
    </rPh>
    <rPh sb="5" eb="7">
      <t>シンコウ</t>
    </rPh>
    <rPh sb="7" eb="9">
      <t>キキン</t>
    </rPh>
    <phoneticPr fontId="2"/>
  </si>
  <si>
    <t>筑前町公共施設等整備基金</t>
    <rPh sb="0" eb="3">
      <t>チ</t>
    </rPh>
    <rPh sb="3" eb="5">
      <t>コウキョウ</t>
    </rPh>
    <rPh sb="5" eb="7">
      <t>シセツ</t>
    </rPh>
    <rPh sb="7" eb="8">
      <t>トウ</t>
    </rPh>
    <rPh sb="8" eb="10">
      <t>セイビ</t>
    </rPh>
    <rPh sb="10" eb="12">
      <t>キキン</t>
    </rPh>
    <phoneticPr fontId="2"/>
  </si>
  <si>
    <t>筑前町ふるさと応援基金</t>
    <rPh sb="0" eb="3">
      <t>チ</t>
    </rPh>
    <rPh sb="7" eb="9">
      <t>オウエン</t>
    </rPh>
    <rPh sb="9" eb="11">
      <t>キキン</t>
    </rPh>
    <phoneticPr fontId="2"/>
  </si>
  <si>
    <t>筑前町農業振興基金</t>
    <rPh sb="0" eb="3">
      <t>チ</t>
    </rPh>
    <rPh sb="3" eb="5">
      <t>ノウギョウ</t>
    </rPh>
    <rPh sb="5" eb="7">
      <t>シンコウ</t>
    </rPh>
    <rPh sb="7" eb="9">
      <t>キキン</t>
    </rPh>
    <phoneticPr fontId="2"/>
  </si>
  <si>
    <t>-</t>
    <phoneticPr fontId="2"/>
  </si>
  <si>
    <t>実質公債費比率</t>
    <phoneticPr fontId="5"/>
  </si>
  <si>
    <t>将来負担比率</t>
    <phoneticPr fontId="5"/>
  </si>
  <si>
    <t>類似団体内平均値</t>
    <phoneticPr fontId="5"/>
  </si>
  <si>
    <t>当該団体値</t>
    <rPh sb="0" eb="2">
      <t>トウガイ</t>
    </rPh>
    <rPh sb="2" eb="4">
      <t>ダンタイ</t>
    </rPh>
    <rPh sb="4" eb="5">
      <t>アタイ</t>
    </rPh>
    <phoneticPr fontId="5"/>
  </si>
  <si>
    <t>(　参考　）</t>
    <rPh sb="2" eb="4">
      <t>サンコウ</t>
    </rPh>
    <phoneticPr fontId="5"/>
  </si>
  <si>
    <t>分析欄</t>
    <rPh sb="0" eb="2">
      <t>ブンセキ</t>
    </rPh>
    <rPh sb="2" eb="3">
      <t>ラン</t>
    </rPh>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</si>
  <si>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</si>
  <si>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有形固定資産減価償却率</t>
    <phoneticPr fontId="5"/>
  </si>
  <si>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</si>
  <si>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a</t>
  </si>
  <si>
    <t>将来負担比率、実質公債費比率ともに類似団体と比較して高い水準にある。合併特例債を活用した施設整備等に伴う地方債残高は減少しつつあるが、上下水道の整備等に伴う公営企業への繰入金は今後も増加が見込まれる。しかしながら、各比率は年々改善しており、今後も悪化することのないよう計画的に事業を展開し、また地方債新規発行を抑制するなど計画的な地方債管理に努める。</t>
    <rPh sb="55" eb="57">
      <t>ザンダカ</t>
    </rPh>
    <rPh sb="74" eb="75">
      <t>トウ</t>
    </rPh>
    <rPh sb="107" eb="108">
      <t>カク</t>
    </rPh>
    <rPh sb="108" eb="110">
      <t>ヒリツ</t>
    </rPh>
    <rPh sb="111" eb="113">
      <t>ネンネン</t>
    </rPh>
    <rPh sb="113" eb="115">
      <t>カイゼン</t>
    </rPh>
    <rPh sb="120" eb="122">
      <t>コンゴ</t>
    </rPh>
    <phoneticPr fontId="5"/>
  </si>
  <si>
    <t>類似団体と比較すると、有形固定資産減価償却率は低い水準にあるが、将来負担比率は非常に高い状況である。主な要因は、合併特例債の活用による地方債残高の増加や公営企業債等の繰入額が今後も多く見込まれることであるが、計画的な地方債管理により、年々改善している。しかしながら、今後、合併特例債の活用によって整備した施設についても減価償却率が上昇するため、筑前町公共施設等総合管理計画に基づき、施設の集約や除却等が必要である。</t>
    <rPh sb="5" eb="7">
      <t>ヒカク</t>
    </rPh>
    <rPh sb="50" eb="51">
      <t>オモ</t>
    </rPh>
    <rPh sb="52" eb="54">
      <t>ヨウイン</t>
    </rPh>
    <rPh sb="104" eb="107">
      <t>ケイカクテキ</t>
    </rPh>
    <rPh sb="108" eb="111">
      <t>チホウサイ</t>
    </rPh>
    <rPh sb="111" eb="113">
      <t>カンリ</t>
    </rPh>
    <rPh sb="117" eb="119">
      <t>ネンネン</t>
    </rPh>
    <rPh sb="119" eb="121">
      <t>カイゼン</t>
    </rPh>
    <rPh sb="172" eb="175">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</si>
</sst>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0"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38" fillId="0" borderId="0">
      <alignment vertical="center"/>
    </xf>
  </cellStyleXfs>
  <cellXfs count="1236">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Border="1" applyAlignment="1">
      <alignment horizontal="center" vertical="center" wrapText="1"/>
    </xf>
    <xf numFmtId="176" fontId="6" fillId="0" borderId="4" xfId="1" applyNumberFormat="1" applyFont="1" applyBorder="1" applyAlignment="1">
      <alignment horizontal="right" vertical="center" shrinkToFit="1"/>
    </xf>
    <xf numFmtId="176" fontId="6" fillId="0" borderId="5" xfId="1" applyNumberFormat="1" applyFont="1" applyBorder="1" applyAlignment="1">
      <alignment horizontal="right" vertical="center" shrinkToFit="1"/>
    </xf>
    <xf numFmtId="176" fontId="6" fillId="0" borderId="10" xfId="1" applyNumberFormat="1" applyFont="1" applyBorder="1" applyAlignment="1">
      <alignment horizontal="right" vertical="center" shrinkToFit="1"/>
    </xf>
    <xf numFmtId="0" fontId="6" fillId="0" borderId="11" xfId="1" applyFont="1" applyBorder="1" applyAlignment="1">
      <alignment horizontal="center" vertical="center" wrapText="1"/>
    </xf>
    <xf numFmtId="176" fontId="6" fillId="0" borderId="14" xfId="1" applyNumberFormat="1" applyFont="1" applyBorder="1" applyAlignment="1">
      <alignment horizontal="right" vertical="center" shrinkToFit="1"/>
    </xf>
    <xf numFmtId="176" fontId="6" fillId="0" borderId="15" xfId="1" applyNumberFormat="1" applyFont="1" applyBorder="1" applyAlignment="1">
      <alignment horizontal="right" vertical="center" shrinkToFit="1"/>
    </xf>
    <xf numFmtId="176" fontId="6" fillId="0" borderId="16" xfId="1" applyNumberFormat="1" applyFont="1" applyBorder="1" applyAlignment="1">
      <alignment horizontal="right" vertical="center" shrinkToFit="1"/>
    </xf>
    <xf numFmtId="0" fontId="6" fillId="0" borderId="17" xfId="1" applyFont="1" applyBorder="1" applyAlignment="1">
      <alignment horizontal="center" vertical="center"/>
    </xf>
    <xf numFmtId="176" fontId="6" fillId="0" borderId="20" xfId="1" applyNumberFormat="1" applyFont="1" applyBorder="1" applyAlignment="1">
      <alignment horizontal="right" vertical="center" shrinkToFit="1"/>
    </xf>
    <xf numFmtId="176" fontId="6" fillId="0" borderId="21" xfId="1" applyNumberFormat="1" applyFont="1" applyBorder="1" applyAlignment="1">
      <alignment horizontal="right" vertical="center" shrinkToFit="1"/>
    </xf>
    <xf numFmtId="176" fontId="6" fillId="0" borderId="22" xfId="1" applyNumberFormat="1" applyFont="1" applyBorder="1" applyAlignment="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Border="1" applyAlignment="1">
      <alignment vertical="center" wrapText="1"/>
    </xf>
    <xf numFmtId="176" fontId="6" fillId="0" borderId="27" xfId="2" applyNumberFormat="1" applyFont="1" applyBorder="1" applyAlignment="1">
      <alignment horizontal="right" vertical="center" shrinkToFit="1"/>
    </xf>
    <xf numFmtId="176" fontId="6" fillId="0" borderId="28" xfId="2" applyNumberFormat="1" applyFont="1" applyBorder="1" applyAlignment="1">
      <alignment horizontal="right" vertical="center" shrinkToFit="1"/>
    </xf>
    <xf numFmtId="176" fontId="6" fillId="0" borderId="29" xfId="2" applyNumberFormat="1" applyFont="1" applyBorder="1" applyAlignment="1">
      <alignment horizontal="right" vertical="center" shrinkToFit="1"/>
    </xf>
    <xf numFmtId="0" fontId="6" fillId="0" borderId="30" xfId="2" applyFont="1" applyBorder="1">
      <alignment vertical="center"/>
    </xf>
    <xf numFmtId="176" fontId="6" fillId="0" borderId="33" xfId="2" applyNumberFormat="1" applyFont="1" applyBorder="1" applyAlignment="1">
      <alignment horizontal="right" vertical="center" shrinkToFit="1"/>
    </xf>
    <xf numFmtId="176" fontId="6" fillId="0" borderId="34" xfId="2" applyNumberFormat="1" applyFont="1" applyBorder="1" applyAlignment="1">
      <alignment horizontal="right" vertical="center" shrinkToFit="1"/>
    </xf>
    <xf numFmtId="176" fontId="6" fillId="0" borderId="35" xfId="2" applyNumberFormat="1" applyFont="1" applyBorder="1" applyAlignment="1">
      <alignment horizontal="right" vertical="center" shrinkToFit="1"/>
    </xf>
    <xf numFmtId="0" fontId="6" fillId="0" borderId="11" xfId="2" applyFont="1" applyBorder="1">
      <alignment vertical="center"/>
    </xf>
    <xf numFmtId="0" fontId="6" fillId="0" borderId="17" xfId="2" applyFont="1" applyBorder="1">
      <alignment vertical="center"/>
    </xf>
    <xf numFmtId="176" fontId="6" fillId="0" borderId="20" xfId="2" applyNumberFormat="1" applyFont="1" applyBorder="1" applyAlignment="1">
      <alignment horizontal="right" vertical="center" shrinkToFit="1"/>
    </xf>
    <xf numFmtId="176" fontId="6" fillId="0" borderId="21" xfId="2" applyNumberFormat="1" applyFont="1" applyBorder="1" applyAlignment="1">
      <alignment horizontal="right" vertical="center" shrinkToFit="1"/>
    </xf>
    <xf numFmtId="176" fontId="6" fillId="0" borderId="22" xfId="2" applyNumberFormat="1" applyFont="1" applyBorder="1" applyAlignment="1">
      <alignment horizontal="right" vertical="center" shrinkToFit="1"/>
    </xf>
    <xf numFmtId="0" fontId="7" fillId="0" borderId="0" xfId="2" applyFont="1">
      <alignment vertical="center"/>
    </xf>
    <xf numFmtId="0" fontId="7" fillId="0" borderId="0" xfId="2" applyFont="1" applyAlignment="1">
      <alignment vertical="center" wrapText="1"/>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Border="1" applyAlignment="1">
      <alignment vertical="center" wrapText="1"/>
    </xf>
    <xf numFmtId="177" fontId="7" fillId="0" borderId="27" xfId="3" applyNumberFormat="1" applyFont="1" applyBorder="1" applyAlignment="1">
      <alignment horizontal="right" vertical="center" shrinkToFit="1"/>
    </xf>
    <xf numFmtId="177" fontId="7" fillId="0" borderId="28" xfId="3" applyNumberFormat="1" applyFont="1" applyBorder="1" applyAlignment="1">
      <alignment horizontal="right" vertical="center" shrinkToFit="1"/>
    </xf>
    <xf numFmtId="177" fontId="7" fillId="0" borderId="29" xfId="3" applyNumberFormat="1" applyFont="1" applyBorder="1" applyAlignment="1">
      <alignment horizontal="right" vertical="center" shrinkToFit="1"/>
    </xf>
    <xf numFmtId="0" fontId="7" fillId="0" borderId="39" xfId="3" applyFont="1" applyBorder="1">
      <alignment vertical="center"/>
    </xf>
    <xf numFmtId="177" fontId="7" fillId="0" borderId="33" xfId="3" applyNumberFormat="1" applyFont="1" applyBorder="1" applyAlignment="1">
      <alignment horizontal="right" vertical="center" shrinkToFit="1"/>
    </xf>
    <xf numFmtId="177" fontId="7" fillId="0" borderId="34" xfId="3" applyNumberFormat="1" applyFont="1" applyBorder="1" applyAlignment="1">
      <alignment horizontal="right" vertical="center" shrinkToFit="1"/>
    </xf>
    <xf numFmtId="177" fontId="7" fillId="0" borderId="35" xfId="3" applyNumberFormat="1" applyFont="1" applyBorder="1" applyAlignment="1">
      <alignment horizontal="right" vertical="center" shrinkToFit="1"/>
    </xf>
    <xf numFmtId="0" fontId="7" fillId="0" borderId="41" xfId="3" applyFont="1" applyBorder="1">
      <alignment vertical="center"/>
    </xf>
    <xf numFmtId="0" fontId="7" fillId="0" borderId="44" xfId="3" applyFont="1" applyBorder="1">
      <alignment vertical="center"/>
    </xf>
    <xf numFmtId="177" fontId="7" fillId="0" borderId="20" xfId="3" applyNumberFormat="1" applyFont="1" applyBorder="1" applyAlignment="1">
      <alignment horizontal="right" vertical="center" shrinkToFit="1"/>
    </xf>
    <xf numFmtId="177" fontId="7" fillId="0" borderId="21" xfId="3" applyNumberFormat="1" applyFont="1" applyBorder="1" applyAlignment="1">
      <alignment horizontal="right" vertical="center" shrinkToFit="1"/>
    </xf>
    <xf numFmtId="177" fontId="7" fillId="0" borderId="22" xfId="3" applyNumberFormat="1" applyFont="1" applyBorder="1" applyAlignment="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Border="1" applyAlignment="1">
      <alignment vertical="center" wrapText="1"/>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0" fontId="7" fillId="0" borderId="39" xfId="4" applyFont="1" applyBorder="1">
      <alignment vertical="center"/>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0" fontId="7" fillId="0" borderId="41" xfId="4" applyFont="1" applyBorder="1">
      <alignment vertical="center"/>
    </xf>
    <xf numFmtId="0" fontId="7" fillId="0" borderId="47" xfId="4" applyFont="1" applyBorder="1">
      <alignment vertical="center"/>
    </xf>
    <xf numFmtId="0" fontId="7" fillId="0" borderId="39" xfId="4" applyFont="1" applyBorder="1" applyAlignment="1">
      <alignment vertical="center" wrapText="1"/>
    </xf>
    <xf numFmtId="0" fontId="7" fillId="0" borderId="44" xfId="4" applyFont="1" applyBorder="1">
      <alignment vertical="center"/>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7" fillId="0" borderId="0" xfId="4" applyFont="1" applyAlignment="1"/>
    <xf numFmtId="0" fontId="7" fillId="0" borderId="0" xfId="4" applyFont="1">
      <alignment vertical="center"/>
    </xf>
    <xf numFmtId="0" fontId="7" fillId="0" borderId="0" xfId="4" applyFont="1" applyAlignment="1">
      <alignment horizontal="left" vertical="center"/>
    </xf>
    <xf numFmtId="177" fontId="7" fillId="0" borderId="0" xfId="4" applyNumberFormat="1" applyFont="1" applyAlignment="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Border="1" applyAlignment="1">
      <alignment horizontal="center" vertical="center" wrapTex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0" fontId="13" fillId="0" borderId="11" xfId="1" applyFont="1" applyBorder="1" applyAlignment="1">
      <alignment horizontal="center" vertical="center" wrapTex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0" fontId="13" fillId="0" borderId="49" xfId="1" applyFont="1" applyBorder="1" applyAlignment="1">
      <alignment horizontal="center" vertical="center"/>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0" fontId="13" fillId="0" borderId="50" xfId="1" applyFont="1" applyBorder="1" applyAlignment="1">
      <alignment horizontal="center" vertical="center"/>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0" fontId="13" fillId="0" borderId="1" xfId="1" applyFont="1" applyBorder="1" applyAlignment="1">
      <alignment horizontal="center" vertical="center"/>
    </xf>
    <xf numFmtId="177" fontId="13" fillId="0" borderId="51"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178" fontId="17" fillId="0" borderId="41" xfId="6" applyNumberFormat="1" applyFont="1" applyBorder="1" applyAlignment="1">
      <alignment vertical="center"/>
    </xf>
    <xf numFmtId="178" fontId="17" fillId="0" borderId="48"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47" xfId="6" applyBorder="1" applyAlignment="1">
      <alignment vertical="center"/>
    </xf>
    <xf numFmtId="178" fontId="17" fillId="0" borderId="41" xfId="6" applyNumberFormat="1" applyFont="1" applyBorder="1" applyAlignment="1">
      <alignment horizontal="center" vertical="center"/>
    </xf>
    <xf numFmtId="178" fontId="17" fillId="0" borderId="52" xfId="6" applyNumberFormat="1" applyFont="1" applyBorder="1" applyAlignment="1">
      <alignment horizontal="center" vertical="center" wrapText="1"/>
    </xf>
    <xf numFmtId="178" fontId="17" fillId="0" borderId="53"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48" xfId="6" applyNumberFormat="1" applyFont="1" applyBorder="1" applyAlignment="1">
      <alignment horizontal="center" vertical="center"/>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5" xfId="6" applyNumberFormat="1" applyFont="1" applyBorder="1" applyAlignment="1">
      <alignment vertical="center"/>
    </xf>
    <xf numFmtId="179" fontId="17" fillId="0" borderId="53" xfId="6" applyNumberFormat="1" applyFont="1" applyBorder="1" applyAlignment="1">
      <alignment vertical="center"/>
    </xf>
    <xf numFmtId="180" fontId="17" fillId="0" borderId="56" xfId="6" applyNumberFormat="1" applyFont="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7" xfId="6" applyNumberFormat="1" applyFont="1" applyBorder="1" applyAlignment="1">
      <alignment horizontal="center" vertical="center"/>
    </xf>
    <xf numFmtId="179" fontId="17" fillId="0" borderId="58" xfId="6" applyNumberFormat="1" applyFont="1" applyBorder="1" applyAlignment="1">
      <alignment vertical="center"/>
    </xf>
    <xf numFmtId="179" fontId="17" fillId="0" borderId="59" xfId="6" applyNumberFormat="1" applyFont="1" applyBorder="1" applyAlignment="1">
      <alignment vertical="center"/>
    </xf>
    <xf numFmtId="180" fontId="17" fillId="0" borderId="57" xfId="6" applyNumberFormat="1" applyFont="1" applyBorder="1" applyAlignment="1">
      <alignment vertical="center"/>
    </xf>
    <xf numFmtId="179" fontId="17" fillId="0" borderId="60" xfId="6" applyNumberFormat="1" applyFont="1" applyBorder="1" applyAlignment="1">
      <alignment vertical="center"/>
    </xf>
    <xf numFmtId="180" fontId="17" fillId="0" borderId="61" xfId="6" applyNumberFormat="1" applyFont="1" applyBorder="1" applyAlignment="1">
      <alignment vertical="center"/>
    </xf>
    <xf numFmtId="180" fontId="17" fillId="0" borderId="58" xfId="6" applyNumberFormat="1" applyFont="1" applyBorder="1" applyAlignment="1">
      <alignment vertical="center"/>
    </xf>
    <xf numFmtId="179" fontId="17" fillId="0" borderId="58" xfId="6" applyNumberFormat="1" applyFont="1" applyBorder="1" applyAlignment="1">
      <alignment vertical="center" wrapText="1"/>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47"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0" fontId="20" fillId="0" borderId="0" xfId="10">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4" xfId="11" applyFont="1" applyBorder="1" applyAlignment="1">
      <alignment horizontal="center" vertical="center"/>
    </xf>
    <xf numFmtId="0" fontId="3" fillId="0" borderId="54" xfId="11" applyFont="1" applyBorder="1">
      <alignment vertical="center"/>
    </xf>
    <xf numFmtId="0" fontId="20" fillId="0" borderId="12" xfId="11" applyFont="1" applyBorder="1">
      <alignment vertical="center"/>
    </xf>
    <xf numFmtId="0" fontId="20" fillId="0" borderId="54"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4" xfId="11" applyFont="1" applyBorder="1" applyAlignment="1">
      <alignment horizontal="center" vertical="center"/>
    </xf>
    <xf numFmtId="0" fontId="20" fillId="0" borderId="0" xfId="11" applyFont="1" applyAlignment="1">
      <alignment horizontal="center" vertical="center" wrapText="1"/>
    </xf>
    <xf numFmtId="0" fontId="20" fillId="0" borderId="54"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2" fillId="6" borderId="0" xfId="12" applyFont="1" applyFill="1">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lignment vertical="center"/>
    </xf>
    <xf numFmtId="0" fontId="34" fillId="0" borderId="41" xfId="16" applyFont="1" applyBorder="1">
      <alignment vertical="center"/>
    </xf>
    <xf numFmtId="0" fontId="1" fillId="0" borderId="12" xfId="16" applyFont="1" applyBorder="1">
      <alignment vertical="center"/>
    </xf>
    <xf numFmtId="0" fontId="1" fillId="0" borderId="48" xfId="16" applyFont="1" applyBorder="1">
      <alignment vertical="center"/>
    </xf>
    <xf numFmtId="0" fontId="1" fillId="0" borderId="64" xfId="16" applyFont="1" applyBorder="1">
      <alignment vertical="center"/>
    </xf>
    <xf numFmtId="178" fontId="3" fillId="0" borderId="0" xfId="16" applyNumberFormat="1" applyFont="1">
      <alignment vertical="center"/>
    </xf>
    <xf numFmtId="0" fontId="1" fillId="0" borderId="38" xfId="16" applyFont="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8"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4"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2" xfId="16" applyNumberFormat="1" applyFont="1" applyFill="1" applyBorder="1" applyAlignment="1">
      <alignment horizontal="center" vertical="center"/>
    </xf>
    <xf numFmtId="177" fontId="3" fillId="6" borderId="47"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2" xfId="17" applyNumberFormat="1" applyFont="1" applyFill="1" applyBorder="1" applyAlignment="1">
      <alignment horizontal="right" vertical="center" shrinkToFit="1"/>
    </xf>
    <xf numFmtId="189" fontId="3" fillId="0" borderId="0" xfId="16" applyNumberFormat="1" applyFont="1">
      <alignment vertical="center"/>
    </xf>
    <xf numFmtId="178" fontId="3" fillId="0" borderId="39" xfId="16" applyNumberFormat="1" applyFont="1" applyBorder="1">
      <alignment vertical="center"/>
    </xf>
    <xf numFmtId="178" fontId="3" fillId="0" borderId="31" xfId="16" applyNumberFormat="1" applyFont="1" applyBorder="1">
      <alignment vertical="center"/>
    </xf>
    <xf numFmtId="178" fontId="3" fillId="0" borderId="42" xfId="16" applyNumberFormat="1" applyFont="1" applyBorder="1">
      <alignment vertical="center"/>
    </xf>
    <xf numFmtId="178" fontId="3" fillId="0" borderId="34" xfId="16" applyNumberFormat="1" applyFont="1" applyBorder="1" applyAlignment="1">
      <alignment horizontal="center" vertical="center"/>
    </xf>
    <xf numFmtId="178" fontId="3" fillId="0" borderId="186" xfId="16" applyNumberFormat="1" applyFont="1" applyBorder="1" applyAlignment="1">
      <alignment horizontal="center" vertical="center"/>
    </xf>
    <xf numFmtId="178" fontId="3" fillId="0" borderId="52" xfId="16" applyNumberFormat="1" applyFont="1" applyBorder="1" applyAlignment="1">
      <alignment horizontal="center" vertical="center"/>
    </xf>
    <xf numFmtId="178" fontId="3" fillId="0" borderId="0" xfId="16" applyNumberFormat="1" applyFont="1" applyAlignment="1">
      <alignment horizontal="center" vertical="center"/>
    </xf>
    <xf numFmtId="178" fontId="3" fillId="0" borderId="64" xfId="16" applyNumberFormat="1" applyFont="1" applyBorder="1">
      <alignment vertical="center"/>
    </xf>
    <xf numFmtId="190" fontId="17" fillId="0" borderId="34" xfId="16" applyNumberFormat="1" applyFont="1" applyBorder="1" applyAlignment="1">
      <alignment horizontal="right" vertical="center" shrinkToFit="1"/>
    </xf>
    <xf numFmtId="190" fontId="17" fillId="0" borderId="186" xfId="16" applyNumberFormat="1" applyFont="1" applyBorder="1" applyAlignment="1">
      <alignment horizontal="right" vertical="center" shrinkToFit="1"/>
    </xf>
    <xf numFmtId="190" fontId="3" fillId="0" borderId="52" xfId="16" applyNumberFormat="1" applyFont="1" applyBorder="1" applyAlignment="1">
      <alignment horizontal="right" vertical="center" shrinkToFit="1"/>
    </xf>
    <xf numFmtId="178" fontId="3" fillId="0" borderId="38" xfId="16" applyNumberFormat="1" applyFont="1" applyBorder="1">
      <alignment vertical="center"/>
    </xf>
    <xf numFmtId="187" fontId="17" fillId="0" borderId="34" xfId="16" applyNumberFormat="1" applyFont="1" applyBorder="1" applyAlignment="1">
      <alignment horizontal="right" vertical="center" shrinkToFit="1"/>
    </xf>
    <xf numFmtId="187" fontId="17" fillId="0" borderId="186" xfId="16" applyNumberFormat="1" applyFont="1" applyBorder="1" applyAlignment="1">
      <alignment horizontal="right" vertical="center" shrinkToFit="1"/>
    </xf>
    <xf numFmtId="187" fontId="3" fillId="0" borderId="52" xfId="16" applyNumberFormat="1" applyFont="1" applyBorder="1" applyAlignment="1">
      <alignment horizontal="right" vertical="center" shrinkToFit="1"/>
    </xf>
    <xf numFmtId="178" fontId="3" fillId="0" borderId="37" xfId="16" applyNumberFormat="1" applyFont="1" applyBorder="1">
      <alignment vertical="center"/>
    </xf>
    <xf numFmtId="178" fontId="3" fillId="0" borderId="54" xfId="16" applyNumberFormat="1" applyFont="1" applyBorder="1">
      <alignment vertical="center"/>
    </xf>
    <xf numFmtId="189" fontId="3" fillId="0" borderId="54" xfId="16" applyNumberFormat="1" applyFont="1" applyBorder="1">
      <alignment vertical="center"/>
    </xf>
    <xf numFmtId="178" fontId="3" fillId="0" borderId="40" xfId="16" applyNumberFormat="1" applyFont="1" applyBorder="1">
      <alignment vertical="center"/>
    </xf>
    <xf numFmtId="0" fontId="3" fillId="0" borderId="0" xfId="16" applyFont="1">
      <alignment vertical="center"/>
    </xf>
    <xf numFmtId="0" fontId="1" fillId="0" borderId="48" xfId="16" applyFont="1" applyBorder="1" applyAlignment="1"/>
    <xf numFmtId="0" fontId="1" fillId="0" borderId="38" xfId="16" applyFont="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2" xfId="16" applyNumberFormat="1" applyFont="1" applyFill="1" applyBorder="1" applyAlignment="1">
      <alignment horizontal="right" vertical="center" shrinkToFit="1"/>
    </xf>
    <xf numFmtId="177" fontId="3" fillId="0" borderId="34" xfId="16" applyNumberFormat="1" applyFont="1" applyBorder="1" applyAlignment="1">
      <alignment horizontal="right" vertical="center" shrinkToFit="1"/>
    </xf>
    <xf numFmtId="177" fontId="3" fillId="0" borderId="186" xfId="16" applyNumberFormat="1" applyFont="1" applyBorder="1" applyAlignment="1">
      <alignment horizontal="right" vertical="center" shrinkToFit="1"/>
    </xf>
    <xf numFmtId="0" fontId="3" fillId="0" borderId="0" xfId="16" applyFont="1" applyAlignment="1"/>
    <xf numFmtId="0" fontId="1" fillId="0" borderId="0" xfId="16" applyFont="1" applyAlignment="1"/>
    <xf numFmtId="189" fontId="3" fillId="0" borderId="12" xfId="16" applyNumberFormat="1" applyFont="1" applyBorder="1">
      <alignment vertical="center"/>
    </xf>
    <xf numFmtId="0" fontId="1" fillId="0" borderId="54" xfId="16" applyFont="1" applyBorder="1">
      <alignment vertical="center"/>
    </xf>
    <xf numFmtId="0" fontId="34" fillId="0" borderId="64" xfId="16" applyFont="1" applyBorder="1">
      <alignment vertical="center"/>
    </xf>
    <xf numFmtId="0" fontId="1" fillId="0" borderId="54" xfId="17" applyFont="1" applyBorder="1">
      <alignment vertical="center"/>
    </xf>
    <xf numFmtId="189" fontId="3" fillId="0" borderId="54" xfId="17" applyNumberFormat="1" applyFont="1" applyBorder="1">
      <alignment vertical="center"/>
    </xf>
    <xf numFmtId="178" fontId="17" fillId="0" borderId="41" xfId="18" applyNumberFormat="1" applyFont="1" applyBorder="1" applyAlignment="1">
      <alignment vertical="center"/>
    </xf>
    <xf numFmtId="178" fontId="17" fillId="0" borderId="48"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2" xfId="18" applyNumberFormat="1" applyFont="1" applyBorder="1" applyAlignment="1">
      <alignment horizontal="center" vertical="center" wrapText="1"/>
    </xf>
    <xf numFmtId="178" fontId="24" fillId="0" borderId="53"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5" xfId="19" applyNumberFormat="1" applyFont="1" applyBorder="1" applyAlignment="1">
      <alignment horizontal="right" vertical="center" shrinkToFit="1"/>
    </xf>
    <xf numFmtId="177" fontId="17" fillId="0" borderId="53" xfId="19" applyNumberFormat="1" applyFont="1" applyBorder="1" applyAlignment="1">
      <alignment horizontal="right" vertical="center" shrinkToFit="1"/>
    </xf>
    <xf numFmtId="187" fontId="17" fillId="0" borderId="56" xfId="19" applyNumberFormat="1" applyFont="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7" xfId="18" applyNumberFormat="1" applyFont="1" applyBorder="1" applyAlignment="1">
      <alignment horizontal="center" vertical="center"/>
    </xf>
    <xf numFmtId="177" fontId="17" fillId="0" borderId="58" xfId="19" applyNumberFormat="1" applyFont="1" applyBorder="1" applyAlignment="1">
      <alignment horizontal="right" vertical="center" shrinkToFit="1"/>
    </xf>
    <xf numFmtId="177" fontId="17" fillId="0" borderId="59"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60" xfId="19" applyNumberFormat="1" applyFont="1" applyBorder="1" applyAlignment="1">
      <alignment horizontal="right" vertical="center" shrinkToFit="1"/>
    </xf>
    <xf numFmtId="187" fontId="17" fillId="0" borderId="61" xfId="19" applyNumberFormat="1" applyFont="1" applyBorder="1" applyAlignment="1">
      <alignment horizontal="right" vertical="center" shrinkToFit="1"/>
    </xf>
    <xf numFmtId="187" fontId="17" fillId="0" borderId="58" xfId="19" applyNumberFormat="1" applyFont="1" applyBorder="1" applyAlignment="1">
      <alignment horizontal="right" vertical="center" shrinkToFit="1"/>
    </xf>
    <xf numFmtId="178" fontId="17" fillId="0" borderId="48" xfId="18" applyNumberFormat="1" applyFont="1" applyBorder="1" applyAlignment="1">
      <alignment horizontal="center" vertical="center"/>
    </xf>
    <xf numFmtId="187" fontId="17" fillId="0" borderId="12" xfId="19" applyNumberFormat="1" applyFont="1" applyBorder="1" applyAlignment="1">
      <alignment horizontal="right" vertical="center" shrinkToFit="1"/>
    </xf>
    <xf numFmtId="0" fontId="1" fillId="0" borderId="37" xfId="16" applyFont="1" applyBorder="1">
      <alignment vertical="center"/>
    </xf>
    <xf numFmtId="0" fontId="1" fillId="0" borderId="40" xfId="16" applyFont="1" applyBorder="1">
      <alignment vertical="center"/>
    </xf>
    <xf numFmtId="180" fontId="1" fillId="0" borderId="0" xfId="16" applyNumberFormat="1" applyFont="1">
      <alignment vertical="center"/>
    </xf>
    <xf numFmtId="0" fontId="39" fillId="0" borderId="0" xfId="20"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xf>
    <xf numFmtId="49" fontId="1" fillId="6" borderId="0" xfId="17" applyNumberFormat="1" applyFont="1" applyFill="1" applyAlignment="1">
      <alignment horizontal="center" vertical="center" wrapText="1"/>
    </xf>
    <xf numFmtId="178" fontId="1" fillId="6" borderId="0" xfId="16" applyNumberFormat="1" applyFont="1" applyFill="1" applyAlignment="1">
      <alignment vertical="center" wrapText="1"/>
    </xf>
    <xf numFmtId="187" fontId="16" fillId="0" borderId="0" xfId="19" applyNumberFormat="1" applyAlignment="1">
      <alignment horizontal="right" vertical="center"/>
    </xf>
    <xf numFmtId="177" fontId="16" fillId="0" borderId="0" xfId="19" applyNumberFormat="1" applyAlignment="1">
      <alignment horizontal="right" vertical="center"/>
    </xf>
    <xf numFmtId="178" fontId="16" fillId="0" borderId="0" xfId="18" applyNumberFormat="1" applyAlignment="1">
      <alignment horizontal="center" vertical="center"/>
    </xf>
    <xf numFmtId="178" fontId="16" fillId="0" borderId="0" xfId="18" applyNumberFormat="1" applyAlignment="1">
      <alignment vertical="center"/>
    </xf>
    <xf numFmtId="178" fontId="1" fillId="0" borderId="0" xfId="16" applyNumberFormat="1" applyFont="1">
      <alignment vertical="center"/>
    </xf>
    <xf numFmtId="178" fontId="38" fillId="0" borderId="0" xfId="16" applyNumberFormat="1" applyFont="1">
      <alignment vertical="center"/>
    </xf>
    <xf numFmtId="189" fontId="1" fillId="0" borderId="0" xfId="17" applyNumberFormat="1" applyFont="1">
      <alignment vertical="center"/>
    </xf>
    <xf numFmtId="0" fontId="1" fillId="0" borderId="0" xfId="17" applyFont="1">
      <alignment vertical="center"/>
    </xf>
    <xf numFmtId="0" fontId="1" fillId="0" borderId="31" xfId="16" applyFont="1" applyBorder="1">
      <alignment vertical="center"/>
    </xf>
    <xf numFmtId="178" fontId="1" fillId="0" borderId="64" xfId="16" applyNumberFormat="1" applyFont="1" applyBorder="1">
      <alignment vertical="center"/>
    </xf>
    <xf numFmtId="178" fontId="1" fillId="0" borderId="40" xfId="16" applyNumberFormat="1" applyFont="1" applyBorder="1">
      <alignment vertical="center"/>
    </xf>
    <xf numFmtId="189" fontId="1" fillId="0" borderId="54" xfId="16" applyNumberFormat="1" applyFont="1" applyBorder="1">
      <alignment vertical="center"/>
    </xf>
    <xf numFmtId="178" fontId="1" fillId="0" borderId="54" xfId="16" applyNumberFormat="1" applyFont="1" applyBorder="1">
      <alignment vertical="center"/>
    </xf>
    <xf numFmtId="178" fontId="1" fillId="0" borderId="37"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0" fontId="34" fillId="0" borderId="0" xfId="16" applyFont="1">
      <alignment vertical="center"/>
    </xf>
    <xf numFmtId="189" fontId="1" fillId="0" borderId="12" xfId="16" applyNumberFormat="1" applyFont="1" applyBorder="1">
      <alignment vertical="center"/>
    </xf>
    <xf numFmtId="0" fontId="1" fillId="0" borderId="41" xfId="16" applyFont="1" applyBorder="1">
      <alignment vertical="center"/>
    </xf>
    <xf numFmtId="0" fontId="16" fillId="6" borderId="0" xfId="6" applyFill="1" applyAlignment="1">
      <alignment vertical="center"/>
    </xf>
    <xf numFmtId="0" fontId="16" fillId="6" borderId="0" xfId="6" applyFill="1" applyAlignment="1" applyProtection="1">
      <alignment vertical="center"/>
      <protection hidden="1"/>
    </xf>
    <xf numFmtId="0" fontId="0" fillId="6" borderId="0" xfId="6" applyFont="1" applyFill="1" applyAlignment="1">
      <alignment vertical="center"/>
    </xf>
    <xf numFmtId="0" fontId="26" fillId="0" borderId="0" xfId="8" applyFont="1" applyAlignment="1" applyProtection="1">
      <alignment horizontal="left" vertical="center" wrapText="1"/>
      <protection hidden="1"/>
    </xf>
    <xf numFmtId="186" fontId="20" fillId="0" borderId="0" xfId="8" applyNumberFormat="1" applyFont="1" applyAlignment="1" applyProtection="1">
      <alignment horizontal="center" vertical="center" shrinkToFit="1"/>
      <protection hidden="1"/>
    </xf>
    <xf numFmtId="0" fontId="20" fillId="0" borderId="0" xfId="8" applyFont="1" applyAlignment="1" applyProtection="1">
      <alignment horizontal="center" vertical="center" shrinkToFi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0" xfId="8" applyFont="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wrapText="1"/>
    </xf>
    <xf numFmtId="0" fontId="20" fillId="0" borderId="12" xfId="8" applyFont="1" applyBorder="1" applyAlignment="1">
      <alignment horizontal="center" vertical="center"/>
    </xf>
    <xf numFmtId="0" fontId="20" fillId="0" borderId="48" xfId="8" applyFont="1" applyBorder="1" applyAlignment="1">
      <alignment horizontal="center" vertical="center"/>
    </xf>
    <xf numFmtId="0" fontId="20" fillId="0" borderId="37" xfId="8" applyFont="1" applyBorder="1" applyAlignment="1">
      <alignment horizontal="center" vertical="center"/>
    </xf>
    <xf numFmtId="0" fontId="20" fillId="0" borderId="54" xfId="8" applyFont="1" applyBorder="1" applyAlignment="1">
      <alignment horizontal="center" vertical="center"/>
    </xf>
    <xf numFmtId="0" fontId="20" fillId="0" borderId="40" xfId="8" applyFont="1" applyBorder="1" applyAlignment="1">
      <alignment horizontal="center" vertical="center"/>
    </xf>
    <xf numFmtId="0" fontId="20" fillId="0" borderId="12" xfId="8" applyFont="1" applyBorder="1" applyAlignment="1">
      <alignment horizontal="center" vertical="center" wrapText="1"/>
    </xf>
    <xf numFmtId="0" fontId="20" fillId="0" borderId="48"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4"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4" xfId="8" applyFont="1" applyBorder="1" applyAlignment="1">
      <alignment horizontal="center" vertical="center" wrapText="1"/>
    </xf>
    <xf numFmtId="0" fontId="26" fillId="0" borderId="67" xfId="8" applyFont="1" applyBorder="1" applyAlignment="1">
      <alignment horizontal="center" vertical="center" wrapText="1"/>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48"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6" fillId="0" borderId="48" xfId="8" applyFont="1" applyBorder="1" applyAlignment="1">
      <alignment horizontal="center" vertical="center" wrapText="1"/>
    </xf>
    <xf numFmtId="0" fontId="26" fillId="0" borderId="40" xfId="8" applyFont="1" applyBorder="1" applyAlignment="1">
      <alignment horizontal="center" vertical="center" wrapText="1"/>
    </xf>
    <xf numFmtId="0" fontId="20" fillId="0" borderId="41" xfId="8" applyFont="1" applyBorder="1" applyAlignment="1">
      <alignment horizontal="center" vertical="center" textRotation="255"/>
    </xf>
    <xf numFmtId="0" fontId="20" fillId="0" borderId="64"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4"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0" fontId="27" fillId="0" borderId="31" xfId="8" applyFont="1" applyBorder="1">
      <alignment vertical="center"/>
    </xf>
    <xf numFmtId="0" fontId="27" fillId="0" borderId="42"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1" xfId="8" applyFont="1" applyBorder="1" applyAlignment="1">
      <alignment horizontal="center" vertical="center"/>
    </xf>
    <xf numFmtId="183" fontId="20" fillId="0" borderId="51"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178" fontId="20" fillId="0" borderId="51"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70" xfId="8" applyFont="1" applyBorder="1" applyAlignment="1">
      <alignment horizontal="center" vertical="center"/>
    </xf>
    <xf numFmtId="0" fontId="24" fillId="0" borderId="41" xfId="8" applyFont="1" applyBorder="1">
      <alignment vertical="center"/>
    </xf>
    <xf numFmtId="0" fontId="24" fillId="0" borderId="12" xfId="8" applyFont="1" applyBorder="1">
      <alignment vertical="center"/>
    </xf>
    <xf numFmtId="0" fontId="24" fillId="0" borderId="48" xfId="8" applyFont="1" applyBorder="1">
      <alignment vertical="center"/>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48"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24"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Border="1" applyAlignment="1">
      <alignment horizontal="left" vertical="center"/>
    </xf>
    <xf numFmtId="0" fontId="20" fillId="0" borderId="8" xfId="10" applyBorder="1" applyAlignment="1">
      <alignment horizontal="left" vertical="center"/>
    </xf>
    <xf numFmtId="0" fontId="20" fillId="0" borderId="9" xfId="10"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2"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2"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9" xfId="8" applyFont="1" applyBorder="1" applyAlignment="1">
      <alignment horizontal="center" vertical="center"/>
    </xf>
    <xf numFmtId="0" fontId="20" fillId="0" borderId="38" xfId="8" applyFont="1" applyBorder="1" applyAlignment="1">
      <alignment horizontal="center" vertical="center"/>
    </xf>
    <xf numFmtId="0" fontId="20" fillId="0" borderId="63" xfId="8" applyFont="1" applyBorder="1" applyAlignment="1">
      <alignment horizontal="center" vertical="center"/>
    </xf>
    <xf numFmtId="0" fontId="20" fillId="0" borderId="50"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4" xfId="8" applyFont="1" applyBorder="1" applyAlignment="1">
      <alignment horizontal="center" vertical="center"/>
    </xf>
    <xf numFmtId="0" fontId="20" fillId="0" borderId="65"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4"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47" xfId="8" applyFont="1" applyBorder="1" applyAlignment="1">
      <alignment horizontal="center" vertical="center"/>
    </xf>
    <xf numFmtId="0" fontId="20" fillId="0" borderId="62"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4"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4"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4"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4"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4"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4"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4"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20" fillId="0" borderId="41" xfId="11" applyFont="1" applyBorder="1" applyAlignment="1">
      <alignment horizontal="center" vertical="center" textRotation="255"/>
    </xf>
    <xf numFmtId="0" fontId="20" fillId="0" borderId="48" xfId="11" applyFont="1" applyBorder="1" applyAlignment="1">
      <alignment horizontal="center" vertical="center" textRotation="255"/>
    </xf>
    <xf numFmtId="0" fontId="20" fillId="0" borderId="64"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178" fontId="20" fillId="0" borderId="54" xfId="11" applyNumberFormat="1" applyFon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4"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1" fillId="0" borderId="40" xfId="11" applyBorder="1" applyAlignment="1">
      <alignment horizontal="right" vertical="center" shrinkToFit="1"/>
    </xf>
    <xf numFmtId="178" fontId="20" fillId="0" borderId="40"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37" xfId="11" applyFont="1" applyBorder="1" applyAlignment="1">
      <alignment horizontal="left" vertical="center"/>
    </xf>
    <xf numFmtId="0" fontId="20" fillId="0" borderId="54" xfId="11" applyFont="1" applyBorder="1" applyAlignment="1">
      <alignment horizontal="left" vertical="center"/>
    </xf>
    <xf numFmtId="0" fontId="20" fillId="0" borderId="40" xfId="11" applyFont="1" applyBorder="1" applyAlignment="1">
      <alignment horizontal="left" vertical="center"/>
    </xf>
    <xf numFmtId="181" fontId="1" fillId="0" borderId="38" xfId="11" applyNumberFormat="1" applyBorder="1" applyAlignment="1">
      <alignment horizontal="right" vertical="center" shrinkToFit="1"/>
    </xf>
    <xf numFmtId="0" fontId="20" fillId="0" borderId="64"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0" fontId="20" fillId="0" borderId="64"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4" xfId="11" applyFont="1" applyBorder="1" applyAlignment="1">
      <alignment horizontal="center" vertical="center" wrapTex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48" xfId="11" applyFont="1" applyBorder="1" applyAlignment="1">
      <alignment horizontal="lef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48"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48" xfId="11" applyFont="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48" xfId="11" applyBorder="1" applyAlignment="1">
      <alignment horizontal="right" vertical="center" shrinkToFit="1"/>
    </xf>
    <xf numFmtId="181" fontId="20" fillId="0" borderId="64"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4" xfId="11" applyFont="1" applyBorder="1" applyAlignment="1">
      <alignment vertical="center" textRotation="255"/>
    </xf>
    <xf numFmtId="0" fontId="26" fillId="0" borderId="64"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7" xfId="11" applyNumberFormat="1" applyFont="1" applyBorder="1" applyAlignment="1">
      <alignment horizontal="right" vertical="center" shrinkToFit="1"/>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48"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4"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48"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4"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4" xfId="12" applyFont="1" applyFill="1" applyBorder="1" applyAlignment="1">
      <alignment horizontal="left" vertical="center"/>
    </xf>
    <xf numFmtId="0" fontId="34" fillId="6" borderId="54" xfId="12" applyFont="1" applyFill="1" applyBorder="1" applyAlignment="1">
      <alignment horizontal="right" vertical="center" wrapText="1"/>
    </xf>
    <xf numFmtId="0" fontId="34" fillId="6" borderId="54"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4"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4"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4"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48"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48" xfId="12" applyFont="1" applyFill="1" applyBorder="1">
      <alignment vertical="center"/>
    </xf>
    <xf numFmtId="176" fontId="34" fillId="6" borderId="48"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4"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48"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4"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4"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47"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4"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48"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4"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4" xfId="12" applyFont="1" applyFill="1" applyBorder="1" applyAlignment="1">
      <alignment horizontal="center" vertical="center" wrapText="1"/>
    </xf>
    <xf numFmtId="0" fontId="34" fillId="6" borderId="54"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48"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63"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48"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4"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shrinkToFit="1"/>
    </xf>
    <xf numFmtId="0" fontId="34" fillId="6" borderId="48"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4"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4"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4"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4"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2"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2"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2"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0" borderId="110" xfId="15" applyFont="1" applyBorder="1" applyAlignment="1" applyProtection="1">
      <alignment horizontal="left" vertical="center" shrinkToFit="1"/>
      <protection locked="0"/>
    </xf>
    <xf numFmtId="178" fontId="3" fillId="0" borderId="39" xfId="16" applyNumberFormat="1" applyFont="1" applyBorder="1" applyAlignment="1">
      <alignment vertical="center" wrapText="1"/>
    </xf>
    <xf numFmtId="178" fontId="3" fillId="0" borderId="31" xfId="16" applyNumberFormat="1" applyFont="1" applyBorder="1" applyAlignment="1">
      <alignment vertical="center" wrapText="1"/>
    </xf>
    <xf numFmtId="178" fontId="3" fillId="0" borderId="42" xfId="16" applyNumberFormat="1" applyFont="1" applyBorder="1" applyAlignment="1">
      <alignment vertical="center" wrapText="1"/>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0" fontId="3" fillId="6" borderId="39" xfId="16" applyFont="1" applyFill="1" applyBorder="1">
      <alignment vertical="center"/>
    </xf>
    <xf numFmtId="0" fontId="3" fillId="6" borderId="31" xfId="16" applyFont="1" applyFill="1" applyBorder="1">
      <alignment vertical="center"/>
    </xf>
    <xf numFmtId="0" fontId="3" fillId="6" borderId="42" xfId="16" applyFont="1" applyFill="1" applyBorder="1">
      <alignment vertical="center"/>
    </xf>
    <xf numFmtId="178" fontId="17" fillId="0" borderId="15" xfId="18" applyNumberFormat="1" applyFont="1" applyBorder="1" applyAlignment="1">
      <alignment horizontal="center" vertical="center" wrapText="1"/>
    </xf>
    <xf numFmtId="178" fontId="17" fillId="0" borderId="47"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0" fontId="6" fillId="0" borderId="8" xfId="1" applyFont="1" applyBorder="1" applyAlignment="1">
      <alignment horizontal="left" vertical="center" wrapText="1"/>
    </xf>
    <xf numFmtId="0" fontId="6" fillId="0" borderId="9" xfId="1" applyFont="1" applyBorder="1" applyAlignment="1">
      <alignment horizontal="left" vertical="center" wrapText="1"/>
    </xf>
    <xf numFmtId="0" fontId="6" fillId="0" borderId="12" xfId="1" applyFont="1" applyBorder="1" applyAlignment="1">
      <alignment horizontal="left" vertical="center"/>
    </xf>
    <xf numFmtId="0" fontId="6" fillId="0" borderId="13"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Border="1" applyAlignment="1">
      <alignment horizontal="left" vertical="center" wrapText="1"/>
    </xf>
    <xf numFmtId="0" fontId="7" fillId="0" borderId="26" xfId="2" applyFont="1" applyBorder="1" applyAlignment="1">
      <alignment horizontal="left" vertical="center" wrapText="1"/>
    </xf>
    <xf numFmtId="0" fontId="7" fillId="0" borderId="30" xfId="3" applyFont="1" applyBorder="1" applyAlignment="1">
      <alignment vertical="center" wrapText="1"/>
    </xf>
    <xf numFmtId="0" fontId="7" fillId="0" borderId="42" xfId="3" applyFont="1" applyBorder="1" applyAlignment="1">
      <alignment vertical="center" wrapText="1"/>
    </xf>
    <xf numFmtId="0" fontId="7" fillId="0" borderId="31" xfId="3" applyFont="1" applyBorder="1">
      <alignment vertical="center"/>
    </xf>
    <xf numFmtId="0" fontId="7" fillId="0" borderId="32" xfId="3" applyFont="1" applyBorder="1">
      <alignment vertical="center"/>
    </xf>
    <xf numFmtId="0" fontId="7" fillId="0" borderId="17" xfId="3" applyFont="1" applyBorder="1">
      <alignment vertical="center"/>
    </xf>
    <xf numFmtId="0" fontId="7" fillId="0" borderId="43" xfId="3" applyFont="1" applyBorder="1">
      <alignment vertical="center"/>
    </xf>
    <xf numFmtId="0" fontId="7" fillId="0" borderId="18" xfId="3" applyFont="1" applyBorder="1">
      <alignment vertical="center"/>
    </xf>
    <xf numFmtId="0" fontId="7" fillId="0" borderId="19" xfId="3" applyFont="1" applyBorder="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8" fillId="0" borderId="45" xfId="3" applyFont="1" applyBorder="1">
      <alignment vertical="center"/>
    </xf>
    <xf numFmtId="0" fontId="8" fillId="0" borderId="25" xfId="3" applyFont="1" applyBorder="1">
      <alignment vertical="center"/>
    </xf>
    <xf numFmtId="0" fontId="8" fillId="0" borderId="46"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Border="1" applyAlignment="1">
      <alignment vertical="center" wrapText="1"/>
    </xf>
    <xf numFmtId="0" fontId="7" fillId="0" borderId="23" xfId="3" applyFont="1" applyBorder="1" applyAlignment="1">
      <alignment vertical="center" wrapText="1"/>
    </xf>
    <xf numFmtId="0" fontId="7" fillId="0" borderId="7" xfId="3" applyFont="1" applyBorder="1" applyAlignment="1">
      <alignment vertical="center" wrapText="1"/>
    </xf>
    <xf numFmtId="0" fontId="7" fillId="0" borderId="38" xfId="3" applyFont="1" applyBorder="1" applyAlignment="1">
      <alignment vertical="center" wrapText="1"/>
    </xf>
    <xf numFmtId="0" fontId="7" fillId="0" borderId="24" xfId="3" applyFont="1" applyBorder="1" applyAlignment="1">
      <alignment vertical="center" wrapText="1"/>
    </xf>
    <xf numFmtId="0" fontId="7" fillId="0" borderId="40" xfId="3" applyFont="1" applyBorder="1" applyAlignment="1">
      <alignment vertical="center" wrapText="1"/>
    </xf>
    <xf numFmtId="0" fontId="7" fillId="0" borderId="25" xfId="3" applyFont="1" applyBorder="1">
      <alignment vertical="center"/>
    </xf>
    <xf numFmtId="0" fontId="7" fillId="0" borderId="26" xfId="3" applyFont="1" applyBorder="1">
      <alignment vertical="center"/>
    </xf>
    <xf numFmtId="0" fontId="7" fillId="0" borderId="11" xfId="4" applyFont="1" applyBorder="1" applyAlignment="1">
      <alignment vertical="center" wrapText="1"/>
    </xf>
    <xf numFmtId="0" fontId="7" fillId="0" borderId="48" xfId="4" applyFont="1" applyBorder="1" applyAlignment="1">
      <alignment vertical="center" wrapText="1"/>
    </xf>
    <xf numFmtId="0" fontId="7" fillId="0" borderId="7" xfId="4" applyFont="1" applyBorder="1" applyAlignment="1">
      <alignment vertical="center" wrapText="1"/>
    </xf>
    <xf numFmtId="0" fontId="7" fillId="0" borderId="38" xfId="4" applyFont="1" applyBorder="1" applyAlignment="1">
      <alignment vertical="center" wrapText="1"/>
    </xf>
    <xf numFmtId="0" fontId="7" fillId="0" borderId="24" xfId="4" applyFont="1" applyBorder="1" applyAlignment="1">
      <alignment vertical="center" wrapText="1"/>
    </xf>
    <xf numFmtId="0" fontId="7" fillId="0" borderId="40" xfId="4" applyFont="1" applyBorder="1" applyAlignment="1">
      <alignment vertical="center" wrapText="1"/>
    </xf>
    <xf numFmtId="0" fontId="7" fillId="0" borderId="31" xfId="4" applyFont="1" applyBorder="1" applyAlignment="1">
      <alignment horizontal="left" vertical="center"/>
    </xf>
    <xf numFmtId="0" fontId="7" fillId="0" borderId="32" xfId="4" applyFont="1" applyBorder="1" applyAlignment="1">
      <alignment horizontal="left" vertical="center"/>
    </xf>
    <xf numFmtId="0" fontId="7" fillId="0" borderId="17" xfId="4" applyFont="1" applyBorder="1">
      <alignment vertical="center"/>
    </xf>
    <xf numFmtId="0" fontId="7" fillId="0" borderId="43" xfId="4" applyFont="1" applyBorder="1">
      <alignment vertical="center"/>
    </xf>
    <xf numFmtId="0" fontId="7" fillId="0" borderId="18" xfId="4" applyFont="1" applyBorder="1" applyAlignment="1">
      <alignment horizontal="left" vertical="center"/>
    </xf>
    <xf numFmtId="0" fontId="7" fillId="0" borderId="19" xfId="4" applyFont="1" applyBorder="1" applyAlignment="1">
      <alignment horizontal="left" vertical="center"/>
    </xf>
    <xf numFmtId="0" fontId="7" fillId="0" borderId="36" xfId="4" applyFont="1" applyBorder="1" applyAlignment="1">
      <alignment vertical="center" wrapText="1"/>
    </xf>
    <xf numFmtId="0" fontId="7" fillId="0" borderId="23" xfId="4" applyFont="1" applyBorder="1" applyAlignment="1">
      <alignment vertical="center" wrapText="1"/>
    </xf>
    <xf numFmtId="0" fontId="7" fillId="0" borderId="25" xfId="4" applyFont="1" applyBorder="1" applyAlignment="1">
      <alignment horizontal="left" vertical="center"/>
    </xf>
    <xf numFmtId="0" fontId="7" fillId="0" borderId="26" xfId="4" applyFont="1" applyBorder="1" applyAlignment="1">
      <alignment horizontal="left" vertical="center"/>
    </xf>
    <xf numFmtId="0" fontId="7" fillId="0" borderId="39" xfId="4" applyFont="1" applyBorder="1" applyAlignment="1">
      <alignment horizontal="center"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44" xfId="1" applyFont="1" applyBorder="1" applyAlignment="1" applyProtection="1">
      <alignment horizontal="left" vertical="center" wrapText="1"/>
      <protection locked="0"/>
    </xf>
    <xf numFmtId="0" fontId="13" fillId="0" borderId="18" xfId="1" applyFont="1" applyBorder="1" applyAlignment="1" applyProtection="1">
      <alignment horizontal="left" vertical="center" wrapText="1"/>
      <protection locked="0"/>
    </xf>
    <xf numFmtId="0" fontId="13" fillId="0" borderId="19" xfId="1" applyFont="1" applyBorder="1" applyAlignment="1" applyProtection="1">
      <alignment horizontal="left" vertical="center" wrapText="1"/>
      <protection locked="0"/>
    </xf>
    <xf numFmtId="0" fontId="13" fillId="0" borderId="2" xfId="1" applyFont="1" applyBorder="1" applyAlignment="1">
      <alignment horizontal="left" vertical="center"/>
    </xf>
    <xf numFmtId="0" fontId="13" fillId="0" borderId="3" xfId="1" applyFont="1" applyBorder="1" applyAlignment="1">
      <alignment horizontal="left" vertical="center"/>
    </xf>
    <xf numFmtId="0" fontId="13" fillId="0" borderId="8" xfId="1" applyFont="1" applyBorder="1" applyAlignment="1">
      <alignment horizontal="left" vertical="center" wrapText="1"/>
    </xf>
    <xf numFmtId="0" fontId="13" fillId="0" borderId="9" xfId="1" applyFont="1" applyBorder="1" applyAlignment="1">
      <alignment horizontal="left" vertical="center" wrapText="1"/>
    </xf>
    <xf numFmtId="0" fontId="13" fillId="0" borderId="12" xfId="1" applyFont="1" applyBorder="1" applyAlignment="1">
      <alignment horizontal="left" vertical="center"/>
    </xf>
    <xf numFmtId="0" fontId="13" fillId="0" borderId="13" xfId="1" applyFont="1" applyBorder="1" applyAlignment="1">
      <alignment horizontal="left" vertical="center"/>
    </xf>
    <xf numFmtId="0" fontId="13" fillId="0" borderId="31" xfId="1" applyFont="1" applyBorder="1" applyAlignment="1">
      <alignment horizontal="left" vertical="center"/>
    </xf>
    <xf numFmtId="0" fontId="13" fillId="0" borderId="32" xfId="1" applyFont="1" applyBorder="1" applyAlignment="1">
      <alignment horizontal="left" vertical="center"/>
    </xf>
    <xf numFmtId="187" fontId="1" fillId="6" borderId="34" xfId="17" applyNumberFormat="1" applyFont="1" applyFill="1" applyBorder="1" applyAlignment="1">
      <alignment horizontal="center" vertical="center"/>
    </xf>
    <xf numFmtId="187" fontId="1" fillId="6" borderId="0" xfId="17" applyNumberFormat="1" applyFont="1" applyFill="1" applyAlignment="1">
      <alignment horizontal="center" vertical="center" wrapText="1"/>
    </xf>
    <xf numFmtId="0" fontId="1" fillId="0" borderId="34" xfId="16" applyFont="1" applyBorder="1" applyAlignment="1">
      <alignment horizontal="center" vertical="center"/>
    </xf>
    <xf numFmtId="179" fontId="1" fillId="6" borderId="34" xfId="17" applyNumberFormat="1" applyFont="1" applyFill="1" applyBorder="1" applyAlignment="1">
      <alignment horizontal="center" vertical="center" wrapText="1"/>
    </xf>
    <xf numFmtId="187" fontId="1" fillId="6" borderId="0" xfId="17" applyNumberFormat="1" applyFont="1" applyFill="1" applyAlignment="1">
      <alignment horizontal="center" vertical="center"/>
    </xf>
    <xf numFmtId="0" fontId="1" fillId="0" borderId="0" xfId="16" applyFont="1" applyAlignment="1">
      <alignment horizontal="center" vertical="center"/>
    </xf>
    <xf numFmtId="178" fontId="16" fillId="0" borderId="0" xfId="16" applyNumberFormat="1" applyAlignment="1">
      <alignment horizontal="center" vertical="center"/>
    </xf>
    <xf numFmtId="187" fontId="1" fillId="0" borderId="0" xfId="16" applyNumberFormat="1" applyFont="1" applyAlignment="1">
      <alignment horizontal="center" vertical="center"/>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179" fontId="1" fillId="6" borderId="0" xfId="17" applyNumberFormat="1" applyFont="1" applyFill="1" applyAlignment="1">
      <alignment horizontal="center" vertical="center" wrapText="1"/>
    </xf>
    <xf numFmtId="179" fontId="1" fillId="0" borderId="0" xfId="17" applyNumberFormat="1" applyFont="1" applyAlignment="1">
      <alignment horizontal="center" vertical="center" wrapText="1"/>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8" xfId="16" applyFont="1" applyBorder="1" applyAlignment="1" applyProtection="1">
      <alignment horizontal="left" vertical="top" wrapText="1"/>
      <protection locked="0"/>
    </xf>
    <xf numFmtId="0" fontId="1" fillId="0" borderId="64"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4"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00000000-0005-0000-0000-00000D000000}"/>
    <cellStyle name="標準_【レイアウト】（県）資料３（Ｐ２）　歳出比較分析表" xfId="16" xr:uid="{00000000-0005-0000-0000-00000E000000}"/>
    <cellStyle name="標準_【レイアウト】（市）資料３（Ｐ２）　歳出比較分析表" xfId="17" xr:uid="{00000000-0005-0000-0000-00000F000000}"/>
    <cellStyle name="標準_APAHO251300" xfId="18" xr:uid="{00000000-0005-0000-0000-000010000000}"/>
    <cellStyle name="標準_APAHO252300" xfId="19" xr:uid="{00000000-0005-0000-0000-000011000000}"/>
    <cellStyle name="標準_Book1" xfId="13" xr:uid="{00000000-0005-0000-0000-000012000000}"/>
    <cellStyle name="標準_O-JJ0722-001-3_決算状況カード(各会計・関係団体)_O-JJ1016-001-3_財政状況資料集(決算状況カード(各会計・関係団体))(Rev2)2" xfId="14" xr:uid="{00000000-0005-0000-0000-000013000000}"/>
    <cellStyle name="標準_O-JJ0722-001-8_連結実質赤字比率に係る赤字・黒字の構成分析" xfId="2" xr:uid="{00000000-0005-0000-0000-000014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H28</c:v>
                </c:pt>
                <c:pt idx="1">
                  <c:v> H29</c:v>
                </c:pt>
                <c:pt idx="2">
                  <c:v> H30</c:v>
                </c:pt>
                <c:pt idx="3">
                  <c:v> R01</c:v>
                </c:pt>
                <c:pt idx="4">
                  <c:v> R02</c:v>
                </c:pt>
              </c:strCache>
            </c:strRef>
          </c:cat>
          <c:val>
            <c:numRef>
              <c:f>(データシート!$F$3,データシート!$F$5,データシート!$F$7,データシート!$F$9,データシート!$F$11)</c:f>
              <c:numCache>
                <c:formatCode>#,##0;"△ "#,##0</c:formatCode>
                <c:ptCount val="5"/>
                <c:pt idx="0">
                  <c:v>47738</c:v>
                </c:pt>
                <c:pt idx="1">
                  <c:v>52191</c:v>
                </c:pt>
                <c:pt idx="2">
                  <c:v>47387</c:v>
                </c:pt>
                <c:pt idx="3">
                  <c:v>51264</c:v>
                </c:pt>
                <c:pt idx="4">
                  <c:v>52068</c:v>
                </c:pt>
              </c:numCache>
            </c:numRef>
          </c:val>
          <c:smooth val="0"/>
          <c:extLst>
            <c:ext xmlns:c16="http://schemas.microsoft.com/office/drawing/2014/chart" uri="{C3380CC4-5D6E-409C-BE32-E72D297353CC}">
              <c16:uniqueId val="{00000000-76E7-42F6-91C3-EAD2A262B88F}"/>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H28</c:v>
                </c:pt>
                <c:pt idx="1">
                  <c:v> H29</c:v>
                </c:pt>
                <c:pt idx="2">
                  <c:v> H30</c:v>
                </c:pt>
                <c:pt idx="3">
                  <c:v> R01</c:v>
                </c:pt>
                <c:pt idx="4">
                  <c:v> R02</c:v>
                </c:pt>
              </c:strCache>
            </c:strRef>
          </c:cat>
          <c:val>
            <c:numRef>
              <c:f>(データシート!$D$3,データシート!$D$5,データシート!$D$7,データシート!$D$9,データシート!$D$11)</c:f>
              <c:numCache>
                <c:formatCode>#,##0;"△ "#,##0</c:formatCode>
                <c:ptCount val="5"/>
                <c:pt idx="0">
                  <c:v>61853</c:v>
                </c:pt>
                <c:pt idx="1">
                  <c:v>35331</c:v>
                </c:pt>
                <c:pt idx="2">
                  <c:v>25869</c:v>
                </c:pt>
                <c:pt idx="3">
                  <c:v>23637</c:v>
                </c:pt>
                <c:pt idx="4">
                  <c:v>40655</c:v>
                </c:pt>
              </c:numCache>
            </c:numRef>
          </c:val>
          <c:smooth val="0"/>
          <c:extLst>
            <c:ext xmlns:c16="http://schemas.microsoft.com/office/drawing/2014/chart" uri="{C3380CC4-5D6E-409C-BE32-E72D297353CC}">
              <c16:uniqueId val="{00000001-76E7-42F6-91C3-EAD2A262B88F}"/>
            </c:ext>
          </c:extLst>
        </c:ser>
        <c:dLbls>
          <c:showLegendKey val="0"/>
          <c:showVal val="0"/>
          <c:showCatName val="0"/>
          <c:showSerName val="0"/>
          <c:showPercent val="0"/>
          <c:showBubbleSize val="0"/>
        </c:dLbls>
        <c:marker val="1"/>
        <c:smooth val="0"/>
        <c:axId val="400148816"/>
        <c:axId val="483484456"/>
      </c:lineChart>
      <c:catAx>
        <c:axId val="400148816"/>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83484456"/>
        <c:crosses val="autoZero"/>
        <c:auto val="1"/>
        <c:lblAlgn val="ctr"/>
        <c:lblOffset val="100"/>
        <c:tickLblSkip val="1"/>
        <c:tickMarkSkip val="1"/>
        <c:noMultiLvlLbl val="0"/>
      </c:catAx>
      <c:valAx>
        <c:axId val="483484456"/>
        <c:scaling>
          <c:orientation val="minMax"/>
          <c:max val="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00148816"/>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H28</c:v>
                </c:pt>
                <c:pt idx="1">
                  <c:v>H29</c:v>
                </c:pt>
                <c:pt idx="2">
                  <c:v>H30</c:v>
                </c:pt>
                <c:pt idx="3">
                  <c:v>R01</c:v>
                </c:pt>
                <c:pt idx="4">
                  <c:v>R02</c:v>
                </c:pt>
              </c:strCache>
            </c:strRef>
          </c:cat>
          <c:val>
            <c:numRef>
              <c:f>データシート!$B$19:$F$19</c:f>
              <c:numCache>
                <c:formatCode>General</c:formatCode>
                <c:ptCount val="5"/>
                <c:pt idx="0">
                  <c:v>3.2</c:v>
                </c:pt>
                <c:pt idx="1">
                  <c:v>3.23</c:v>
                </c:pt>
                <c:pt idx="2">
                  <c:v>3.46</c:v>
                </c:pt>
                <c:pt idx="3">
                  <c:v>3.57</c:v>
                </c:pt>
                <c:pt idx="4">
                  <c:v>3.92</c:v>
                </c:pt>
              </c:numCache>
            </c:numRef>
          </c:val>
          <c:extLst>
            <c:ext xmlns:c16="http://schemas.microsoft.com/office/drawing/2014/chart" uri="{C3380CC4-5D6E-409C-BE32-E72D297353CC}">
              <c16:uniqueId val="{00000000-6ADB-48FA-80F7-715B49825D35}"/>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H28</c:v>
                </c:pt>
                <c:pt idx="1">
                  <c:v>H29</c:v>
                </c:pt>
                <c:pt idx="2">
                  <c:v>H30</c:v>
                </c:pt>
                <c:pt idx="3">
                  <c:v>R01</c:v>
                </c:pt>
                <c:pt idx="4">
                  <c:v>R02</c:v>
                </c:pt>
              </c:strCache>
            </c:strRef>
          </c:cat>
          <c:val>
            <c:numRef>
              <c:f>データシート!$B$20:$F$20</c:f>
              <c:numCache>
                <c:formatCode>General</c:formatCode>
                <c:ptCount val="5"/>
                <c:pt idx="0">
                  <c:v>36.17</c:v>
                </c:pt>
                <c:pt idx="1">
                  <c:v>32.549999999999997</c:v>
                </c:pt>
                <c:pt idx="2">
                  <c:v>26.53</c:v>
                </c:pt>
                <c:pt idx="3">
                  <c:v>25.4</c:v>
                </c:pt>
                <c:pt idx="4">
                  <c:v>26.57</c:v>
                </c:pt>
              </c:numCache>
            </c:numRef>
          </c:val>
          <c:extLst>
            <c:ext xmlns:c16="http://schemas.microsoft.com/office/drawing/2014/chart" uri="{C3380CC4-5D6E-409C-BE32-E72D297353CC}">
              <c16:uniqueId val="{00000001-6ADB-48FA-80F7-715B49825D35}"/>
            </c:ext>
          </c:extLst>
        </c:ser>
        <c:dLbls>
          <c:showLegendKey val="0"/>
          <c:showVal val="0"/>
          <c:showCatName val="0"/>
          <c:showSerName val="0"/>
          <c:showPercent val="0"/>
          <c:showBubbleSize val="0"/>
        </c:dLbls>
        <c:gapWidth val="250"/>
        <c:overlap val="100"/>
        <c:axId val="495001656"/>
        <c:axId val="495005184"/>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H28</c:v>
                </c:pt>
                <c:pt idx="1">
                  <c:v>H29</c:v>
                </c:pt>
                <c:pt idx="2">
                  <c:v>H30</c:v>
                </c:pt>
                <c:pt idx="3">
                  <c:v>R01</c:v>
                </c:pt>
                <c:pt idx="4">
                  <c:v>R02</c:v>
                </c:pt>
              </c:strCache>
            </c:strRef>
          </c:cat>
          <c:val>
            <c:numRef>
              <c:f>データシート!$B$21:$F$21</c:f>
              <c:numCache>
                <c:formatCode>General</c:formatCode>
                <c:ptCount val="5"/>
                <c:pt idx="0">
                  <c:v>-2.84</c:v>
                </c:pt>
                <c:pt idx="1">
                  <c:v>-0.12</c:v>
                </c:pt>
                <c:pt idx="2">
                  <c:v>0.04</c:v>
                </c:pt>
                <c:pt idx="3">
                  <c:v>-0.89</c:v>
                </c:pt>
                <c:pt idx="4">
                  <c:v>2.36</c:v>
                </c:pt>
              </c:numCache>
            </c:numRef>
          </c:val>
          <c:smooth val="0"/>
          <c:extLst>
            <c:ext xmlns:c16="http://schemas.microsoft.com/office/drawing/2014/chart" uri="{C3380CC4-5D6E-409C-BE32-E72D297353CC}">
              <c16:uniqueId val="{00000002-6ADB-48FA-80F7-715B49825D35}"/>
            </c:ext>
          </c:extLst>
        </c:ser>
        <c:dLbls>
          <c:showLegendKey val="0"/>
          <c:showVal val="0"/>
          <c:showCatName val="0"/>
          <c:showSerName val="0"/>
          <c:showPercent val="0"/>
          <c:showBubbleSize val="0"/>
        </c:dLbls>
        <c:marker val="1"/>
        <c:smooth val="0"/>
        <c:axId val="495001656"/>
        <c:axId val="495005184"/>
      </c:lineChart>
      <c:catAx>
        <c:axId val="4950016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495005184"/>
        <c:crosses val="autoZero"/>
        <c:auto val="1"/>
        <c:lblAlgn val="ctr"/>
        <c:lblOffset val="100"/>
        <c:tickLblSkip val="1"/>
        <c:tickMarkSkip val="1"/>
        <c:noMultiLvlLbl val="0"/>
      </c:catAx>
      <c:valAx>
        <c:axId val="495005184"/>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50016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データシート!$B$27:$K$27</c:f>
              <c:numCache>
                <c:formatCode>General</c:formatCode>
                <c:ptCount val="10"/>
                <c:pt idx="0">
                  <c:v>#N/A</c:v>
                </c:pt>
                <c:pt idx="1">
                  <c:v>0.04</c:v>
                </c:pt>
                <c:pt idx="2">
                  <c:v>#N/A</c:v>
                </c:pt>
                <c:pt idx="3">
                  <c:v>1.27</c:v>
                </c:pt>
                <c:pt idx="4">
                  <c:v>#N/A</c:v>
                </c:pt>
                <c:pt idx="5">
                  <c:v>0.4</c:v>
                </c:pt>
                <c:pt idx="6">
                  <c:v>0</c:v>
                </c:pt>
                <c:pt idx="7">
                  <c:v>0</c:v>
                </c:pt>
                <c:pt idx="8">
                  <c:v>0</c:v>
                </c:pt>
                <c:pt idx="9">
                  <c:v>0</c:v>
                </c:pt>
              </c:numCache>
            </c:numRef>
          </c:val>
          <c:extLst>
            <c:ext xmlns:c16="http://schemas.microsoft.com/office/drawing/2014/chart" uri="{C3380CC4-5D6E-409C-BE32-E72D297353CC}">
              <c16:uniqueId val="{00000000-2AB6-4A2B-8DCF-CE59CA20B940}"/>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2AB6-4A2B-8DCF-CE59CA20B940}"/>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2AB6-4A2B-8DCF-CE59CA20B940}"/>
            </c:ext>
          </c:extLst>
        </c:ser>
        <c:ser>
          <c:idx val="3"/>
          <c:order val="3"/>
          <c:tx>
            <c:strRef>
              <c:f>データシート!$A$30</c:f>
              <c:strCache>
                <c:ptCount val="1"/>
                <c:pt idx="0">
                  <c:v>工業用地造成事業特別会計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データシート!$B$30:$K$30</c:f>
              <c:numCache>
                <c:formatCode>General</c:formatCode>
                <c:ptCount val="10"/>
                <c:pt idx="0">
                  <c:v>#N/A</c:v>
                </c:pt>
                <c:pt idx="1">
                  <c:v>0.04</c:v>
                </c:pt>
                <c:pt idx="2">
                  <c:v>#N/A</c:v>
                </c:pt>
                <c:pt idx="3">
                  <c:v>0.06</c:v>
                </c:pt>
                <c:pt idx="4">
                  <c:v>#N/A</c:v>
                </c:pt>
                <c:pt idx="5">
                  <c:v>0.03</c:v>
                </c:pt>
                <c:pt idx="6">
                  <c:v>#N/A</c:v>
                </c:pt>
                <c:pt idx="7">
                  <c:v>0.02</c:v>
                </c:pt>
                <c:pt idx="8">
                  <c:v>#N/A</c:v>
                </c:pt>
                <c:pt idx="9">
                  <c:v>0.01</c:v>
                </c:pt>
              </c:numCache>
            </c:numRef>
          </c:val>
          <c:extLst>
            <c:ext xmlns:c16="http://schemas.microsoft.com/office/drawing/2014/chart" uri="{C3380CC4-5D6E-409C-BE32-E72D297353CC}">
              <c16:uniqueId val="{00000003-2AB6-4A2B-8DCF-CE59CA20B940}"/>
            </c:ext>
          </c:extLst>
        </c:ser>
        <c:ser>
          <c:idx val="4"/>
          <c:order val="4"/>
          <c:tx>
            <c:strRef>
              <c:f>データシート!$A$31</c:f>
              <c:strCache>
                <c:ptCount val="1"/>
                <c:pt idx="0">
                  <c:v>後期高齢者医療特別会計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データシート!$B$31:$K$31</c:f>
              <c:numCache>
                <c:formatCode>General</c:formatCode>
                <c:ptCount val="10"/>
                <c:pt idx="0">
                  <c:v>#N/A</c:v>
                </c:pt>
                <c:pt idx="1">
                  <c:v>0.06</c:v>
                </c:pt>
                <c:pt idx="2">
                  <c:v>#N/A</c:v>
                </c:pt>
                <c:pt idx="3">
                  <c:v>0.03</c:v>
                </c:pt>
                <c:pt idx="4">
                  <c:v>#N/A</c:v>
                </c:pt>
                <c:pt idx="5">
                  <c:v>0.03</c:v>
                </c:pt>
                <c:pt idx="6">
                  <c:v>#N/A</c:v>
                </c:pt>
                <c:pt idx="7">
                  <c:v>0.01</c:v>
                </c:pt>
                <c:pt idx="8">
                  <c:v>#N/A</c:v>
                </c:pt>
                <c:pt idx="9">
                  <c:v>0.02</c:v>
                </c:pt>
              </c:numCache>
            </c:numRef>
          </c:val>
          <c:extLst>
            <c:ext xmlns:c16="http://schemas.microsoft.com/office/drawing/2014/chart" uri="{C3380CC4-5D6E-409C-BE32-E72D297353CC}">
              <c16:uniqueId val="{00000004-2AB6-4A2B-8DCF-CE59CA20B940}"/>
            </c:ext>
          </c:extLst>
        </c:ser>
        <c:ser>
          <c:idx val="5"/>
          <c:order val="5"/>
          <c:tx>
            <c:strRef>
              <c:f>データシート!$A$32</c:f>
              <c:strCache>
                <c:ptCount val="1"/>
                <c:pt idx="0">
                  <c:v>住宅新築資金等貸付事業特別会計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データシート!$B$32:$K$32</c:f>
              <c:numCache>
                <c:formatCode>General</c:formatCode>
                <c:ptCount val="10"/>
                <c:pt idx="0">
                  <c:v>#N/A</c:v>
                </c:pt>
                <c:pt idx="1">
                  <c:v>0.18</c:v>
                </c:pt>
                <c:pt idx="2">
                  <c:v>#N/A</c:v>
                </c:pt>
                <c:pt idx="3">
                  <c:v>0.19</c:v>
                </c:pt>
                <c:pt idx="4">
                  <c:v>#N/A</c:v>
                </c:pt>
                <c:pt idx="5">
                  <c:v>0.2</c:v>
                </c:pt>
                <c:pt idx="6">
                  <c:v>#N/A</c:v>
                </c:pt>
                <c:pt idx="7">
                  <c:v>0.19</c:v>
                </c:pt>
                <c:pt idx="8">
                  <c:v>#N/A</c:v>
                </c:pt>
                <c:pt idx="9">
                  <c:v>0.19</c:v>
                </c:pt>
              </c:numCache>
            </c:numRef>
          </c:val>
          <c:extLst>
            <c:ext xmlns:c16="http://schemas.microsoft.com/office/drawing/2014/chart" uri="{C3380CC4-5D6E-409C-BE32-E72D297353CC}">
              <c16:uniqueId val="{00000005-2AB6-4A2B-8DCF-CE59CA20B940}"/>
            </c:ext>
          </c:extLst>
        </c:ser>
        <c:ser>
          <c:idx val="6"/>
          <c:order val="6"/>
          <c:tx>
            <c:strRef>
              <c:f>データシート!$A$33</c:f>
              <c:strCache>
                <c:ptCount val="1"/>
                <c:pt idx="0">
                  <c:v>国民健康保険事業特別会計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データシート!$B$33:$K$33</c:f>
              <c:numCache>
                <c:formatCode>General</c:formatCode>
                <c:ptCount val="10"/>
                <c:pt idx="0">
                  <c:v>1.38</c:v>
                </c:pt>
                <c:pt idx="1">
                  <c:v>#N/A</c:v>
                </c:pt>
                <c:pt idx="2">
                  <c:v>0.25</c:v>
                </c:pt>
                <c:pt idx="3">
                  <c:v>#N/A</c:v>
                </c:pt>
                <c:pt idx="4">
                  <c:v>#N/A</c:v>
                </c:pt>
                <c:pt idx="5">
                  <c:v>0.14000000000000001</c:v>
                </c:pt>
                <c:pt idx="6">
                  <c:v>#N/A</c:v>
                </c:pt>
                <c:pt idx="7">
                  <c:v>2.25</c:v>
                </c:pt>
                <c:pt idx="8">
                  <c:v>#N/A</c:v>
                </c:pt>
                <c:pt idx="9">
                  <c:v>1.71</c:v>
                </c:pt>
              </c:numCache>
            </c:numRef>
          </c:val>
          <c:extLst>
            <c:ext xmlns:c16="http://schemas.microsoft.com/office/drawing/2014/chart" uri="{C3380CC4-5D6E-409C-BE32-E72D297353CC}">
              <c16:uniqueId val="{00000006-2AB6-4A2B-8DCF-CE59CA20B940}"/>
            </c:ext>
          </c:extLst>
        </c:ser>
        <c:ser>
          <c:idx val="7"/>
          <c:order val="7"/>
          <c:tx>
            <c:strRef>
              <c:f>データシート!$A$34</c:f>
              <c:strCache>
                <c:ptCount val="1"/>
                <c:pt idx="0">
                  <c:v>下水道事業会計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データシート!$B$34:$K$34</c:f>
              <c:numCache>
                <c:formatCode>General</c:formatCode>
                <c:ptCount val="10"/>
                <c:pt idx="0">
                  <c:v>0</c:v>
                </c:pt>
                <c:pt idx="1">
                  <c:v>0</c:v>
                </c:pt>
                <c:pt idx="2">
                  <c:v>0</c:v>
                </c:pt>
                <c:pt idx="3">
                  <c:v>0</c:v>
                </c:pt>
                <c:pt idx="4">
                  <c:v>0</c:v>
                </c:pt>
                <c:pt idx="5">
                  <c:v>0</c:v>
                </c:pt>
                <c:pt idx="6">
                  <c:v>#N/A</c:v>
                </c:pt>
                <c:pt idx="7">
                  <c:v>1.1599999999999999</c:v>
                </c:pt>
                <c:pt idx="8">
                  <c:v>#N/A</c:v>
                </c:pt>
                <c:pt idx="9">
                  <c:v>2.54</c:v>
                </c:pt>
              </c:numCache>
            </c:numRef>
          </c:val>
          <c:extLst>
            <c:ext xmlns:c16="http://schemas.microsoft.com/office/drawing/2014/chart" uri="{C3380CC4-5D6E-409C-BE32-E72D297353CC}">
              <c16:uniqueId val="{00000007-2AB6-4A2B-8DCF-CE59CA20B940}"/>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データシート!$B$35:$K$35</c:f>
              <c:numCache>
                <c:formatCode>General</c:formatCode>
                <c:ptCount val="10"/>
                <c:pt idx="0">
                  <c:v>#N/A</c:v>
                </c:pt>
                <c:pt idx="1">
                  <c:v>3.01</c:v>
                </c:pt>
                <c:pt idx="2">
                  <c:v>#N/A</c:v>
                </c:pt>
                <c:pt idx="3">
                  <c:v>3.03</c:v>
                </c:pt>
                <c:pt idx="4">
                  <c:v>#N/A</c:v>
                </c:pt>
                <c:pt idx="5">
                  <c:v>3.25</c:v>
                </c:pt>
                <c:pt idx="6">
                  <c:v>#N/A</c:v>
                </c:pt>
                <c:pt idx="7">
                  <c:v>3.37</c:v>
                </c:pt>
                <c:pt idx="8">
                  <c:v>#N/A</c:v>
                </c:pt>
                <c:pt idx="9">
                  <c:v>3.72</c:v>
                </c:pt>
              </c:numCache>
            </c:numRef>
          </c:val>
          <c:extLst>
            <c:ext xmlns:c16="http://schemas.microsoft.com/office/drawing/2014/chart" uri="{C3380CC4-5D6E-409C-BE32-E72D297353CC}">
              <c16:uniqueId val="{00000008-2AB6-4A2B-8DCF-CE59CA20B940}"/>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データシート!$B$36:$K$36</c:f>
              <c:numCache>
                <c:formatCode>General</c:formatCode>
                <c:ptCount val="10"/>
                <c:pt idx="0">
                  <c:v>#N/A</c:v>
                </c:pt>
                <c:pt idx="1">
                  <c:v>5.14</c:v>
                </c:pt>
                <c:pt idx="2">
                  <c:v>#N/A</c:v>
                </c:pt>
                <c:pt idx="3">
                  <c:v>5.8</c:v>
                </c:pt>
                <c:pt idx="4">
                  <c:v>#N/A</c:v>
                </c:pt>
                <c:pt idx="5">
                  <c:v>4.34</c:v>
                </c:pt>
                <c:pt idx="6">
                  <c:v>#N/A</c:v>
                </c:pt>
                <c:pt idx="7">
                  <c:v>5.27</c:v>
                </c:pt>
                <c:pt idx="8">
                  <c:v>#N/A</c:v>
                </c:pt>
                <c:pt idx="9">
                  <c:v>5.76</c:v>
                </c:pt>
              </c:numCache>
            </c:numRef>
          </c:val>
          <c:extLst>
            <c:ext xmlns:c16="http://schemas.microsoft.com/office/drawing/2014/chart" uri="{C3380CC4-5D6E-409C-BE32-E72D297353CC}">
              <c16:uniqueId val="{00000009-2AB6-4A2B-8DCF-CE59CA20B940}"/>
            </c:ext>
          </c:extLst>
        </c:ser>
        <c:dLbls>
          <c:showLegendKey val="0"/>
          <c:showVal val="0"/>
          <c:showCatName val="0"/>
          <c:showSerName val="0"/>
          <c:showPercent val="0"/>
          <c:showBubbleSize val="0"/>
        </c:dLbls>
        <c:gapWidth val="150"/>
        <c:overlap val="100"/>
        <c:axId val="495002440"/>
        <c:axId val="495004400"/>
      </c:barChart>
      <c:catAx>
        <c:axId val="49500244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95004400"/>
        <c:crosses val="autoZero"/>
        <c:auto val="1"/>
        <c:lblAlgn val="ctr"/>
        <c:lblOffset val="100"/>
        <c:tickLblSkip val="1"/>
        <c:tickMarkSkip val="1"/>
        <c:noMultiLvlLbl val="0"/>
      </c:catAx>
      <c:valAx>
        <c:axId val="495004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5002440"/>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データシート!$B$42:$P$42</c:f>
              <c:numCache>
                <c:formatCode>General</c:formatCode>
                <c:ptCount val="15"/>
                <c:pt idx="2">
                  <c:v>1642</c:v>
                </c:pt>
                <c:pt idx="5">
                  <c:v>1591</c:v>
                </c:pt>
                <c:pt idx="8">
                  <c:v>1564</c:v>
                </c:pt>
                <c:pt idx="11">
                  <c:v>1574</c:v>
                </c:pt>
                <c:pt idx="14">
                  <c:v>1542</c:v>
                </c:pt>
              </c:numCache>
            </c:numRef>
          </c:val>
          <c:extLst>
            <c:ext xmlns:c16="http://schemas.microsoft.com/office/drawing/2014/chart" uri="{C3380CC4-5D6E-409C-BE32-E72D297353CC}">
              <c16:uniqueId val="{00000000-1473-4EA5-B887-883D6944348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1473-4EA5-B887-883D6944348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データシート!$B$44:$P$44</c:f>
              <c:numCache>
                <c:formatCode>General</c:formatCode>
                <c:ptCount val="15"/>
                <c:pt idx="0">
                  <c:v>23</c:v>
                </c:pt>
                <c:pt idx="3">
                  <c:v>23</c:v>
                </c:pt>
                <c:pt idx="6">
                  <c:v>0</c:v>
                </c:pt>
                <c:pt idx="9">
                  <c:v>0</c:v>
                </c:pt>
                <c:pt idx="12">
                  <c:v>0</c:v>
                </c:pt>
              </c:numCache>
            </c:numRef>
          </c:val>
          <c:extLst>
            <c:ext xmlns:c16="http://schemas.microsoft.com/office/drawing/2014/chart" uri="{C3380CC4-5D6E-409C-BE32-E72D297353CC}">
              <c16:uniqueId val="{00000002-1473-4EA5-B887-883D6944348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データシート!$B$45:$P$45</c:f>
              <c:numCache>
                <c:formatCode>General</c:formatCode>
                <c:ptCount val="15"/>
                <c:pt idx="0">
                  <c:v>129</c:v>
                </c:pt>
                <c:pt idx="3">
                  <c:v>94</c:v>
                </c:pt>
                <c:pt idx="6">
                  <c:v>47</c:v>
                </c:pt>
                <c:pt idx="9">
                  <c:v>68</c:v>
                </c:pt>
                <c:pt idx="12">
                  <c:v>91</c:v>
                </c:pt>
              </c:numCache>
            </c:numRef>
          </c:val>
          <c:extLst>
            <c:ext xmlns:c16="http://schemas.microsoft.com/office/drawing/2014/chart" uri="{C3380CC4-5D6E-409C-BE32-E72D297353CC}">
              <c16:uniqueId val="{00000003-1473-4EA5-B887-883D6944348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データシート!$B$46:$P$46</c:f>
              <c:numCache>
                <c:formatCode>General</c:formatCode>
                <c:ptCount val="15"/>
                <c:pt idx="0">
                  <c:v>783</c:v>
                </c:pt>
                <c:pt idx="3">
                  <c:v>886</c:v>
                </c:pt>
                <c:pt idx="6">
                  <c:v>773</c:v>
                </c:pt>
                <c:pt idx="9">
                  <c:v>757</c:v>
                </c:pt>
                <c:pt idx="12">
                  <c:v>744</c:v>
                </c:pt>
              </c:numCache>
            </c:numRef>
          </c:val>
          <c:extLst>
            <c:ext xmlns:c16="http://schemas.microsoft.com/office/drawing/2014/chart" uri="{C3380CC4-5D6E-409C-BE32-E72D297353CC}">
              <c16:uniqueId val="{00000004-1473-4EA5-B887-883D6944348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1473-4EA5-B887-883D6944348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1473-4EA5-B887-883D6944348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データシート!$B$49:$P$49</c:f>
              <c:numCache>
                <c:formatCode>General</c:formatCode>
                <c:ptCount val="15"/>
                <c:pt idx="0">
                  <c:v>1539</c:v>
                </c:pt>
                <c:pt idx="3">
                  <c:v>1428</c:v>
                </c:pt>
                <c:pt idx="6">
                  <c:v>1446</c:v>
                </c:pt>
                <c:pt idx="9">
                  <c:v>1380</c:v>
                </c:pt>
                <c:pt idx="12">
                  <c:v>1397</c:v>
                </c:pt>
              </c:numCache>
            </c:numRef>
          </c:val>
          <c:extLst>
            <c:ext xmlns:c16="http://schemas.microsoft.com/office/drawing/2014/chart" uri="{C3380CC4-5D6E-409C-BE32-E72D297353CC}">
              <c16:uniqueId val="{00000007-1473-4EA5-B887-883D69443482}"/>
            </c:ext>
          </c:extLst>
        </c:ser>
        <c:dLbls>
          <c:showLegendKey val="0"/>
          <c:showVal val="0"/>
          <c:showCatName val="0"/>
          <c:showSerName val="0"/>
          <c:showPercent val="0"/>
          <c:showBubbleSize val="0"/>
        </c:dLbls>
        <c:gapWidth val="100"/>
        <c:overlap val="100"/>
        <c:axId val="495002048"/>
        <c:axId val="495002832"/>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データシート!$B$50:$P$50</c:f>
              <c:numCache>
                <c:formatCode>General</c:formatCode>
                <c:ptCount val="15"/>
                <c:pt idx="0">
                  <c:v>#N/A</c:v>
                </c:pt>
                <c:pt idx="1">
                  <c:v>832</c:v>
                </c:pt>
                <c:pt idx="2">
                  <c:v>#N/A</c:v>
                </c:pt>
                <c:pt idx="3">
                  <c:v>#N/A</c:v>
                </c:pt>
                <c:pt idx="4">
                  <c:v>840</c:v>
                </c:pt>
                <c:pt idx="5">
                  <c:v>#N/A</c:v>
                </c:pt>
                <c:pt idx="6">
                  <c:v>#N/A</c:v>
                </c:pt>
                <c:pt idx="7">
                  <c:v>702</c:v>
                </c:pt>
                <c:pt idx="8">
                  <c:v>#N/A</c:v>
                </c:pt>
                <c:pt idx="9">
                  <c:v>#N/A</c:v>
                </c:pt>
                <c:pt idx="10">
                  <c:v>631</c:v>
                </c:pt>
                <c:pt idx="11">
                  <c:v>#N/A</c:v>
                </c:pt>
                <c:pt idx="12">
                  <c:v>#N/A</c:v>
                </c:pt>
                <c:pt idx="13">
                  <c:v>690</c:v>
                </c:pt>
                <c:pt idx="14">
                  <c:v>#N/A</c:v>
                </c:pt>
              </c:numCache>
            </c:numRef>
          </c:val>
          <c:smooth val="0"/>
          <c:extLst>
            <c:ext xmlns:c16="http://schemas.microsoft.com/office/drawing/2014/chart" uri="{C3380CC4-5D6E-409C-BE32-E72D297353CC}">
              <c16:uniqueId val="{00000008-1473-4EA5-B887-883D69443482}"/>
            </c:ext>
          </c:extLst>
        </c:ser>
        <c:dLbls>
          <c:showLegendKey val="0"/>
          <c:showVal val="0"/>
          <c:showCatName val="0"/>
          <c:showSerName val="0"/>
          <c:showPercent val="0"/>
          <c:showBubbleSize val="0"/>
        </c:dLbls>
        <c:marker val="1"/>
        <c:smooth val="0"/>
        <c:axId val="495002048"/>
        <c:axId val="495002832"/>
      </c:lineChart>
      <c:catAx>
        <c:axId val="49500204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95002832"/>
        <c:crosses val="autoZero"/>
        <c:auto val="1"/>
        <c:lblAlgn val="ctr"/>
        <c:lblOffset val="100"/>
        <c:tickLblSkip val="1"/>
        <c:tickMarkSkip val="1"/>
        <c:noMultiLvlLbl val="0"/>
      </c:catAx>
      <c:valAx>
        <c:axId val="49500283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500204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データシート!$B$56:$P$56</c:f>
              <c:numCache>
                <c:formatCode>General</c:formatCode>
                <c:ptCount val="15"/>
                <c:pt idx="2">
                  <c:v>17723</c:v>
                </c:pt>
                <c:pt idx="5">
                  <c:v>17000</c:v>
                </c:pt>
                <c:pt idx="8">
                  <c:v>16258</c:v>
                </c:pt>
                <c:pt idx="11">
                  <c:v>15874</c:v>
                </c:pt>
                <c:pt idx="14">
                  <c:v>15182</c:v>
                </c:pt>
              </c:numCache>
            </c:numRef>
          </c:val>
          <c:extLst>
            <c:ext xmlns:c16="http://schemas.microsoft.com/office/drawing/2014/chart" uri="{C3380CC4-5D6E-409C-BE32-E72D297353CC}">
              <c16:uniqueId val="{00000000-77BD-44EC-B030-679E5E075912}"/>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データシート!$B$57:$P$57</c:f>
              <c:numCache>
                <c:formatCode>General</c:formatCode>
                <c:ptCount val="15"/>
                <c:pt idx="2">
                  <c:v>654</c:v>
                </c:pt>
                <c:pt idx="5">
                  <c:v>546</c:v>
                </c:pt>
                <c:pt idx="8">
                  <c:v>491</c:v>
                </c:pt>
                <c:pt idx="11">
                  <c:v>473</c:v>
                </c:pt>
                <c:pt idx="14">
                  <c:v>385</c:v>
                </c:pt>
              </c:numCache>
            </c:numRef>
          </c:val>
          <c:extLst>
            <c:ext xmlns:c16="http://schemas.microsoft.com/office/drawing/2014/chart" uri="{C3380CC4-5D6E-409C-BE32-E72D297353CC}">
              <c16:uniqueId val="{00000001-77BD-44EC-B030-679E5E075912}"/>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データシート!$B$58:$P$58</c:f>
              <c:numCache>
                <c:formatCode>General</c:formatCode>
                <c:ptCount val="15"/>
                <c:pt idx="2">
                  <c:v>5674</c:v>
                </c:pt>
                <c:pt idx="5">
                  <c:v>5750</c:v>
                </c:pt>
                <c:pt idx="8">
                  <c:v>4994</c:v>
                </c:pt>
                <c:pt idx="11">
                  <c:v>4785</c:v>
                </c:pt>
                <c:pt idx="14">
                  <c:v>4503</c:v>
                </c:pt>
              </c:numCache>
            </c:numRef>
          </c:val>
          <c:extLst>
            <c:ext xmlns:c16="http://schemas.microsoft.com/office/drawing/2014/chart" uri="{C3380CC4-5D6E-409C-BE32-E72D297353CC}">
              <c16:uniqueId val="{00000002-77BD-44EC-B030-679E5E075912}"/>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77BD-44EC-B030-679E5E075912}"/>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77BD-44EC-B030-679E5E075912}"/>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77BD-44EC-B030-679E5E075912}"/>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データシート!$B$62:$P$62</c:f>
              <c:numCache>
                <c:formatCode>General</c:formatCode>
                <c:ptCount val="15"/>
                <c:pt idx="0">
                  <c:v>1209</c:v>
                </c:pt>
                <c:pt idx="3">
                  <c:v>1098</c:v>
                </c:pt>
                <c:pt idx="6">
                  <c:v>1008</c:v>
                </c:pt>
                <c:pt idx="9">
                  <c:v>1162</c:v>
                </c:pt>
                <c:pt idx="12">
                  <c:v>980</c:v>
                </c:pt>
              </c:numCache>
            </c:numRef>
          </c:val>
          <c:extLst>
            <c:ext xmlns:c16="http://schemas.microsoft.com/office/drawing/2014/chart" uri="{C3380CC4-5D6E-409C-BE32-E72D297353CC}">
              <c16:uniqueId val="{00000006-77BD-44EC-B030-679E5E075912}"/>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データシート!$B$63:$P$63</c:f>
              <c:numCache>
                <c:formatCode>General</c:formatCode>
                <c:ptCount val="15"/>
                <c:pt idx="0">
                  <c:v>297</c:v>
                </c:pt>
                <c:pt idx="3">
                  <c:v>284</c:v>
                </c:pt>
                <c:pt idx="6">
                  <c:v>440</c:v>
                </c:pt>
                <c:pt idx="9">
                  <c:v>619</c:v>
                </c:pt>
                <c:pt idx="12">
                  <c:v>706</c:v>
                </c:pt>
              </c:numCache>
            </c:numRef>
          </c:val>
          <c:extLst>
            <c:ext xmlns:c16="http://schemas.microsoft.com/office/drawing/2014/chart" uri="{C3380CC4-5D6E-409C-BE32-E72D297353CC}">
              <c16:uniqueId val="{00000007-77BD-44EC-B030-679E5E075912}"/>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データシート!$B$64:$P$64</c:f>
              <c:numCache>
                <c:formatCode>General</c:formatCode>
                <c:ptCount val="15"/>
                <c:pt idx="0">
                  <c:v>11982</c:v>
                </c:pt>
                <c:pt idx="3">
                  <c:v>12228</c:v>
                </c:pt>
                <c:pt idx="6">
                  <c:v>11261</c:v>
                </c:pt>
                <c:pt idx="9">
                  <c:v>9605</c:v>
                </c:pt>
                <c:pt idx="12">
                  <c:v>8835</c:v>
                </c:pt>
              </c:numCache>
            </c:numRef>
          </c:val>
          <c:extLst>
            <c:ext xmlns:c16="http://schemas.microsoft.com/office/drawing/2014/chart" uri="{C3380CC4-5D6E-409C-BE32-E72D297353CC}">
              <c16:uniqueId val="{00000008-77BD-44EC-B030-679E5E075912}"/>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データシート!$B$65:$P$65</c:f>
              <c:numCache>
                <c:formatCode>General</c:formatCode>
                <c:ptCount val="15"/>
                <c:pt idx="0">
                  <c:v>109</c:v>
                </c:pt>
                <c:pt idx="3">
                  <c:v>104</c:v>
                </c:pt>
                <c:pt idx="6">
                  <c:v>99</c:v>
                </c:pt>
                <c:pt idx="9">
                  <c:v>93</c:v>
                </c:pt>
                <c:pt idx="12">
                  <c:v>183</c:v>
                </c:pt>
              </c:numCache>
            </c:numRef>
          </c:val>
          <c:extLst>
            <c:ext xmlns:c16="http://schemas.microsoft.com/office/drawing/2014/chart" uri="{C3380CC4-5D6E-409C-BE32-E72D297353CC}">
              <c16:uniqueId val="{00000009-77BD-44EC-B030-679E5E075912}"/>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データシート!$B$66:$P$66</c:f>
              <c:numCache>
                <c:formatCode>General</c:formatCode>
                <c:ptCount val="15"/>
                <c:pt idx="0">
                  <c:v>16678</c:v>
                </c:pt>
                <c:pt idx="3">
                  <c:v>16022</c:v>
                </c:pt>
                <c:pt idx="6">
                  <c:v>15059</c:v>
                </c:pt>
                <c:pt idx="9">
                  <c:v>14400</c:v>
                </c:pt>
                <c:pt idx="12">
                  <c:v>13826</c:v>
                </c:pt>
              </c:numCache>
            </c:numRef>
          </c:val>
          <c:extLst>
            <c:ext xmlns:c16="http://schemas.microsoft.com/office/drawing/2014/chart" uri="{C3380CC4-5D6E-409C-BE32-E72D297353CC}">
              <c16:uniqueId val="{0000000A-77BD-44EC-B030-679E5E075912}"/>
            </c:ext>
          </c:extLst>
        </c:ser>
        <c:dLbls>
          <c:showLegendKey val="0"/>
          <c:showVal val="0"/>
          <c:showCatName val="0"/>
          <c:showSerName val="0"/>
          <c:showPercent val="0"/>
          <c:showBubbleSize val="0"/>
        </c:dLbls>
        <c:gapWidth val="100"/>
        <c:overlap val="100"/>
        <c:axId val="495003616"/>
        <c:axId val="496581400"/>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データシート!$B$67:$P$67</c:f>
              <c:numCache>
                <c:formatCode>General</c:formatCode>
                <c:ptCount val="15"/>
                <c:pt idx="0">
                  <c:v>#N/A</c:v>
                </c:pt>
                <c:pt idx="1">
                  <c:v>6222</c:v>
                </c:pt>
                <c:pt idx="2">
                  <c:v>#N/A</c:v>
                </c:pt>
                <c:pt idx="3">
                  <c:v>#N/A</c:v>
                </c:pt>
                <c:pt idx="4">
                  <c:v>6439</c:v>
                </c:pt>
                <c:pt idx="5">
                  <c:v>#N/A</c:v>
                </c:pt>
                <c:pt idx="6">
                  <c:v>#N/A</c:v>
                </c:pt>
                <c:pt idx="7">
                  <c:v>6124</c:v>
                </c:pt>
                <c:pt idx="8">
                  <c:v>#N/A</c:v>
                </c:pt>
                <c:pt idx="9">
                  <c:v>#N/A</c:v>
                </c:pt>
                <c:pt idx="10">
                  <c:v>4748</c:v>
                </c:pt>
                <c:pt idx="11">
                  <c:v>#N/A</c:v>
                </c:pt>
                <c:pt idx="12">
                  <c:v>#N/A</c:v>
                </c:pt>
                <c:pt idx="13">
                  <c:v>4459</c:v>
                </c:pt>
                <c:pt idx="14">
                  <c:v>#N/A</c:v>
                </c:pt>
              </c:numCache>
            </c:numRef>
          </c:val>
          <c:smooth val="0"/>
          <c:extLst>
            <c:ext xmlns:c16="http://schemas.microsoft.com/office/drawing/2014/chart" uri="{C3380CC4-5D6E-409C-BE32-E72D297353CC}">
              <c16:uniqueId val="{0000000B-77BD-44EC-B030-679E5E075912}"/>
            </c:ext>
          </c:extLst>
        </c:ser>
        <c:dLbls>
          <c:showLegendKey val="0"/>
          <c:showVal val="0"/>
          <c:showCatName val="0"/>
          <c:showSerName val="0"/>
          <c:showPercent val="0"/>
          <c:showBubbleSize val="0"/>
        </c:dLbls>
        <c:marker val="1"/>
        <c:smooth val="0"/>
        <c:axId val="495003616"/>
        <c:axId val="496581400"/>
      </c:lineChart>
      <c:catAx>
        <c:axId val="4950036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496581400"/>
        <c:crosses val="autoZero"/>
        <c:auto val="1"/>
        <c:lblAlgn val="ctr"/>
        <c:lblOffset val="100"/>
        <c:tickLblSkip val="1"/>
        <c:tickMarkSkip val="1"/>
        <c:noMultiLvlLbl val="0"/>
      </c:catAx>
      <c:valAx>
        <c:axId val="496581400"/>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500361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H30</c:v>
                </c:pt>
                <c:pt idx="1">
                  <c:v>R01</c:v>
                </c:pt>
                <c:pt idx="2">
                  <c:v>R02</c:v>
                </c:pt>
              </c:strCache>
            </c:strRef>
          </c:cat>
          <c:val>
            <c:numRef>
              <c:f>データシート!$B$72:$D$72</c:f>
              <c:numCache>
                <c:formatCode>#,##0;"▲ "#,##0</c:formatCode>
                <c:ptCount val="3"/>
                <c:pt idx="0">
                  <c:v>1986</c:v>
                </c:pt>
                <c:pt idx="1">
                  <c:v>1910</c:v>
                </c:pt>
                <c:pt idx="2">
                  <c:v>2057</c:v>
                </c:pt>
              </c:numCache>
            </c:numRef>
          </c:val>
          <c:extLst>
            <c:ext xmlns:c16="http://schemas.microsoft.com/office/drawing/2014/chart" uri="{C3380CC4-5D6E-409C-BE32-E72D297353CC}">
              <c16:uniqueId val="{00000000-1F6F-49B3-9B66-F0A8D45085EF}"/>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H30</c:v>
                </c:pt>
                <c:pt idx="1">
                  <c:v>R01</c:v>
                </c:pt>
                <c:pt idx="2">
                  <c:v>R02</c:v>
                </c:pt>
              </c:strCache>
            </c:strRef>
          </c:cat>
          <c:val>
            <c:numRef>
              <c:f>データシート!$B$73:$D$73</c:f>
              <c:numCache>
                <c:formatCode>#,##0;"▲ "#,##0</c:formatCode>
                <c:ptCount val="3"/>
                <c:pt idx="0">
                  <c:v>128</c:v>
                </c:pt>
                <c:pt idx="1">
                  <c:v>128</c:v>
                </c:pt>
                <c:pt idx="2">
                  <c:v>129</c:v>
                </c:pt>
              </c:numCache>
            </c:numRef>
          </c:val>
          <c:extLst>
            <c:ext xmlns:c16="http://schemas.microsoft.com/office/drawing/2014/chart" uri="{C3380CC4-5D6E-409C-BE32-E72D297353CC}">
              <c16:uniqueId val="{00000001-1F6F-49B3-9B66-F0A8D45085EF}"/>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H30</c:v>
                </c:pt>
                <c:pt idx="1">
                  <c:v>R01</c:v>
                </c:pt>
                <c:pt idx="2">
                  <c:v>R02</c:v>
                </c:pt>
              </c:strCache>
            </c:strRef>
          </c:cat>
          <c:val>
            <c:numRef>
              <c:f>データシート!$B$74:$D$74</c:f>
              <c:numCache>
                <c:formatCode>#,##0;"▲ "#,##0</c:formatCode>
                <c:ptCount val="3"/>
                <c:pt idx="0">
                  <c:v>2874</c:v>
                </c:pt>
                <c:pt idx="1">
                  <c:v>2744</c:v>
                </c:pt>
                <c:pt idx="2">
                  <c:v>2315</c:v>
                </c:pt>
              </c:numCache>
            </c:numRef>
          </c:val>
          <c:extLst>
            <c:ext xmlns:c16="http://schemas.microsoft.com/office/drawing/2014/chart" uri="{C3380CC4-5D6E-409C-BE32-E72D297353CC}">
              <c16:uniqueId val="{00000002-1F6F-49B3-9B66-F0A8D45085EF}"/>
            </c:ext>
          </c:extLst>
        </c:ser>
        <c:dLbls>
          <c:showLegendKey val="0"/>
          <c:showVal val="0"/>
          <c:showCatName val="0"/>
          <c:showSerName val="0"/>
          <c:showPercent val="0"/>
          <c:showBubbleSize val="0"/>
        </c:dLbls>
        <c:gapWidth val="120"/>
        <c:overlap val="100"/>
        <c:axId val="496585320"/>
        <c:axId val="496582576"/>
      </c:barChart>
      <c:catAx>
        <c:axId val="49658532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496582576"/>
        <c:crosses val="autoZero"/>
        <c:auto val="1"/>
        <c:lblAlgn val="ctr"/>
        <c:lblOffset val="100"/>
        <c:tickLblSkip val="1"/>
        <c:tickMarkSkip val="1"/>
        <c:noMultiLvlLbl val="0"/>
      </c:catAx>
      <c:valAx>
        <c:axId val="496582576"/>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49658532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{F522F27D-7F30-4D33-BC75-A1CA126EDE83}</c15:txfldGUID>
                      <c15:f>公会計指標分析・財政指標組合せ分析表!$BP$50</c15:f>
                      <c15:dlblFieldTableCache>
                        <c:ptCount val="1"/>
                        <c:pt idx="0">
                          <c:v>H28</c:v>
                        </c:pt>
                      </c15:dlblFieldTableCache>
                    </c15:dlblFTEntry>
                  </c15:dlblFieldTable>
                  <c15:showDataLabelsRange val="0"/>
                </c:ext>
                <c:ext xmlns:c16="http://schemas.microsoft.com/office/drawing/2014/chart" uri="{C3380CC4-5D6E-409C-BE32-E72D297353CC}">
                  <c16:uniqueId val="{00000000-1B05-4E0A-98D0-1EEA4CC9D24B}"/>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{FAB1D1CC-688D-4DC6-B1AD-EBDD14607EB0}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1B05-4E0A-98D0-1EEA4CC9D24B}"/>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{0BCC5F6A-ECEB-46AE-B891-BFA972FDAA41}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1B05-4E0A-98D0-1EEA4CC9D24B}"/>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{41DF44A7-BD5C-4A5D-9CA2-1655B67A3871}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1B05-4E0A-98D0-1EEA4CC9D24B}"/>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{5E564629-1BE2-457B-ACA1-9D59A69926F3}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1B05-4E0A-98D0-1EEA4CC9D24B}"/>
                </c:ext>
              </c:extLst>
            </c:dLbl>
            <c:dLbl>
              <c:idx val="8"/>
              <c:tx>
                <c:strRef>
                  <c:f>公会計指標分析・財政指標組合せ分析表!$BX$50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{51C91444-533F-454F-A432-8E8C98AD2469}</c15:txfldGUID>
                      <c15:f>公会計指標分析・財政指標組合せ分析表!$BX$50</c15:f>
                      <c15:dlblFieldTableCache>
                        <c:ptCount val="1"/>
                        <c:pt idx="0">
                          <c:v>H29</c:v>
                        </c:pt>
                      </c15:dlblFieldTableCache>
                    </c15:dlblFTEntry>
                  </c15:dlblFieldTable>
                  <c15:showDataLabelsRange val="0"/>
                </c:ext>
                <c:ext xmlns:c16="http://schemas.microsoft.com/office/drawing/2014/chart" uri="{C3380CC4-5D6E-409C-BE32-E72D297353CC}">
                  <c16:uniqueId val="{00000005-1B05-4E0A-98D0-1EEA4CC9D24B}"/>
                </c:ext>
              </c:extLst>
            </c:dLbl>
            <c:dLbl>
              <c:idx val="16"/>
              <c:tx>
                <c:strRef>
                  <c:f>公会計指標分析・財政指標組合せ分析表!$CF$50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{61337DE7-2541-4044-96F3-0A7717407B4E}</c15:txfldGUID>
                      <c15:f>公会計指標分析・財政指標組合せ分析表!$CF$50</c15:f>
                      <c15:dlblFieldTableCache>
                        <c:ptCount val="1"/>
                        <c:pt idx="0">
                          <c:v>H30</c:v>
                        </c:pt>
                      </c15:dlblFieldTableCache>
                    </c15:dlblFTEntry>
                  </c15:dlblFieldTable>
                  <c15:showDataLabelsRange val="0"/>
                </c:ext>
                <c:ext xmlns:c16="http://schemas.microsoft.com/office/drawing/2014/chart" uri="{C3380CC4-5D6E-409C-BE32-E72D297353CC}">
                  <c16:uniqueId val="{00000006-1B05-4E0A-98D0-1EEA4CC9D24B}"/>
                </c:ext>
              </c:extLst>
            </c:dLbl>
            <c:dLbl>
              <c:idx val="24"/>
              <c:tx>
                <c:strRef>
                  <c:f>公会計指標分析・財政指標組合せ分析表!$CN$50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{2A1169DF-6080-45B6-A15D-4844BB282ECC}</c15:txfldGUID>
                      <c15:f>公会計指標分析・財政指標組合せ分析表!$CN$50</c15:f>
                      <c15:dlblFieldTableCache>
                        <c:ptCount val="1"/>
                        <c:pt idx="0">
                          <c:v>R01</c:v>
                        </c:pt>
                      </c15:dlblFieldTableCache>
                    </c15:dlblFTEntry>
                  </c15:dlblFieldTable>
                  <c15:showDataLabelsRange val="0"/>
                </c:ext>
                <c:ext xmlns:c16="http://schemas.microsoft.com/office/drawing/2014/chart" uri="{C3380CC4-5D6E-409C-BE32-E72D297353CC}">
                  <c16:uniqueId val="{00000007-1B05-4E0A-98D0-1EEA4CC9D24B}"/>
                </c:ext>
              </c:extLst>
            </c:dLbl>
            <c:dLbl>
              <c:idx val="32"/>
              <c:tx>
                <c:strRef>
                  <c:f>公会計指標分析・財政指標組合せ分析表!$CV$50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{DCCC3754-5CEA-4B09-A5AD-9857B058D9CB}</c15:txfldGUID>
                      <c15:f>公会計指標分析・財政指標組合せ分析表!$CV$50</c15:f>
                      <c15:dlblFieldTableCache>
                        <c:ptCount val="1"/>
                        <c:pt idx="0">
                          <c:v>R02</c:v>
                        </c:pt>
                      </c15:dlblFieldTableCache>
                    </c15:dlblFTEntry>
                  </c15:dlblFieldTable>
                  <c15:showDataLabelsRange val="0"/>
                </c:ext>
                <c:ext xmlns:c16="http://schemas.microsoft.com/office/drawing/2014/chart" uri="{C3380CC4-5D6E-409C-BE32-E72D297353CC}">
                  <c16:uniqueId val="{00000008-1B05-4E0A-98D0-1EEA4CC9D24B}"/>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48.2</c:v>
                </c:pt>
                <c:pt idx="8">
                  <c:v>50.1</c:v>
                </c:pt>
                <c:pt idx="16">
                  <c:v>52</c:v>
                </c:pt>
                <c:pt idx="24">
                  <c:v>54</c:v>
                </c:pt>
                <c:pt idx="32">
                  <c:v>55.7</c:v>
                </c:pt>
              </c:numCache>
            </c:numRef>
          </c:xVal>
          <c:yVal>
            <c:numRef>
              <c:f>公会計指標分析・財政指標組合せ分析表!$BP$51:$DC$51</c:f>
              <c:numCache>
                <c:formatCode>#,##0.0;"▲ "#,##0.0</c:formatCode>
                <c:ptCount val="40"/>
                <c:pt idx="0">
                  <c:v>106.6</c:v>
                </c:pt>
                <c:pt idx="8">
                  <c:v>109.4</c:v>
                </c:pt>
                <c:pt idx="16">
                  <c:v>102.5</c:v>
                </c:pt>
                <c:pt idx="24">
                  <c:v>79.099999999999994</c:v>
                </c:pt>
                <c:pt idx="32">
                  <c:v>71.5</c:v>
                </c:pt>
              </c:numCache>
            </c:numRef>
          </c:yVal>
          <c:smooth val="0"/>
          <c:extLst>
            <c:ext xmlns:c16="http://schemas.microsoft.com/office/drawing/2014/chart" uri="{C3380CC4-5D6E-409C-BE32-E72D297353CC}">
              <c16:uniqueId val="{00000009-1B05-4E0A-98D0-1EEA4CC9D24B}"/>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H28</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{7C0138BF-BEC7-46CA-AB7B-E2669A457F9B}</c15:txfldGUID>
                      <c15:f>公会計指標分析・財政指標組合せ分析表!$BP$50</c15:f>
                      <c15:dlblFieldTableCache>
                        <c:ptCount val="1"/>
                        <c:pt idx="0">
                          <c:v>H28</c:v>
                        </c:pt>
                      </c15:dlblFieldTableCache>
                    </c15:dlblFTEntry>
                  </c15:dlblFieldTable>
                  <c15:showDataLabelsRange val="0"/>
                </c:ext>
                <c:ext xmlns:c16="http://schemas.microsoft.com/office/drawing/2014/chart" uri="{C3380CC4-5D6E-409C-BE32-E72D297353CC}">
                  <c16:uniqueId val="{0000000A-1B05-4E0A-98D0-1EEA4CC9D24B}"/>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{C7433216-12D5-47A6-B5E7-495A71C21FFB}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1B05-4E0A-98D0-1EEA4CC9D24B}"/>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{6CA0F3A5-3F55-4DB5-8939-719C8E08E1BF}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1B05-4E0A-98D0-1EEA4CC9D24B}"/>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{57E305C9-B4C6-485F-B28F-892B3A4EB878}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1B05-4E0A-98D0-1EEA4CC9D24B}"/>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{530076A6-5393-406C-B0E6-702D4B028086}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1B05-4E0A-98D0-1EEA4CC9D24B}"/>
                </c:ext>
              </c:extLst>
            </c:dLbl>
            <c:dLbl>
              <c:idx val="8"/>
              <c:tx>
                <c:strRef>
                  <c:f>公会計指標分析・財政指標組合せ分析表!$BX$50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{69D892BA-A9F6-4D1A-BF78-2A389019A6D1}</c15:txfldGUID>
                      <c15:f>公会計指標分析・財政指標組合せ分析表!$BX$50</c15:f>
                      <c15:dlblFieldTableCache>
                        <c:ptCount val="1"/>
                        <c:pt idx="0">
                          <c:v>H29</c:v>
                        </c:pt>
                      </c15:dlblFieldTableCache>
                    </c15:dlblFTEntry>
                  </c15:dlblFieldTable>
                  <c15:showDataLabelsRange val="0"/>
                </c:ext>
                <c:ext xmlns:c16="http://schemas.microsoft.com/office/drawing/2014/chart" uri="{C3380CC4-5D6E-409C-BE32-E72D297353CC}">
                  <c16:uniqueId val="{0000000F-1B05-4E0A-98D0-1EEA4CC9D24B}"/>
                </c:ext>
              </c:extLst>
            </c:dLbl>
            <c:dLbl>
              <c:idx val="16"/>
              <c:tx>
                <c:strRef>
                  <c:f>公会計指標分析・財政指標組合せ分析表!$CF$50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{D30D9939-7F95-40D0-8093-0F30ECEF0D21}</c15:txfldGUID>
                      <c15:f>公会計指標分析・財政指標組合せ分析表!$CF$50</c15:f>
                      <c15:dlblFieldTableCache>
                        <c:ptCount val="1"/>
                        <c:pt idx="0">
                          <c:v>H30</c:v>
                        </c:pt>
                      </c15:dlblFieldTableCache>
                    </c15:dlblFTEntry>
                  </c15:dlblFieldTable>
                  <c15:showDataLabelsRange val="0"/>
                </c:ext>
                <c:ext xmlns:c16="http://schemas.microsoft.com/office/drawing/2014/chart" uri="{C3380CC4-5D6E-409C-BE32-E72D297353CC}">
                  <c16:uniqueId val="{00000010-1B05-4E0A-98D0-1EEA4CC9D24B}"/>
                </c:ext>
              </c:extLst>
            </c:dLbl>
            <c:dLbl>
              <c:idx val="24"/>
              <c:tx>
                <c:strRef>
                  <c:f>公会計指標分析・財政指標組合せ分析表!$CN$50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{B9AB34DC-424F-4D09-8940-E94E2B333E75}</c15:txfldGUID>
                      <c15:f>公会計指標分析・財政指標組合せ分析表!$CN$50</c15:f>
                      <c15:dlblFieldTableCache>
                        <c:ptCount val="1"/>
                        <c:pt idx="0">
                          <c:v>R01</c:v>
                        </c:pt>
                      </c15:dlblFieldTableCache>
                    </c15:dlblFTEntry>
                  </c15:dlblFieldTable>
                  <c15:showDataLabelsRange val="0"/>
                </c:ext>
                <c:ext xmlns:c16="http://schemas.microsoft.com/office/drawing/2014/chart" uri="{C3380CC4-5D6E-409C-BE32-E72D297353CC}">
                  <c16:uniqueId val="{00000011-1B05-4E0A-98D0-1EEA4CC9D24B}"/>
                </c:ext>
              </c:extLst>
            </c:dLbl>
            <c:dLbl>
              <c:idx val="32"/>
              <c:tx>
                <c:strRef>
                  <c:f>公会計指標分析・財政指標組合せ分析表!$CV$50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{709C203F-B2E7-4E68-902D-A85A14D0418B}</c15:txfldGUID>
                      <c15:f>公会計指標分析・財政指標組合せ分析表!$CV$50</c15:f>
                      <c15:dlblFieldTableCache>
                        <c:ptCount val="1"/>
                        <c:pt idx="0">
                          <c:v>R02</c:v>
                        </c:pt>
                      </c15:dlblFieldTableCache>
                    </c15:dlblFTEntry>
                  </c15:dlblFieldTable>
                  <c15:showDataLabelsRange val="0"/>
                </c:ext>
                <c:ext xmlns:c16="http://schemas.microsoft.com/office/drawing/2014/chart" uri="{C3380CC4-5D6E-409C-BE32-E72D297353CC}">
                  <c16:uniqueId val="{00000012-1B05-4E0A-98D0-1EEA4CC9D24B}"/>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55.9</c:v>
                </c:pt>
                <c:pt idx="8">
                  <c:v>57.5</c:v>
                </c:pt>
                <c:pt idx="16">
                  <c:v>59.3</c:v>
                </c:pt>
                <c:pt idx="24">
                  <c:v>60.3</c:v>
                </c:pt>
                <c:pt idx="32">
                  <c:v>61.4</c:v>
                </c:pt>
              </c:numCache>
            </c:numRef>
          </c:xVal>
          <c:yVal>
            <c:numRef>
              <c:f>公会計指標分析・財政指標組合せ分析表!$BP$55:$DC$55</c:f>
              <c:numCache>
                <c:formatCode>#,##0.0;"▲ "#,##0.0</c:formatCode>
                <c:ptCount val="40"/>
                <c:pt idx="0">
                  <c:v>21</c:v>
                </c:pt>
                <c:pt idx="8">
                  <c:v>20.2</c:v>
                </c:pt>
                <c:pt idx="16">
                  <c:v>18.3</c:v>
                </c:pt>
                <c:pt idx="24">
                  <c:v>20.3</c:v>
                </c:pt>
                <c:pt idx="32">
                  <c:v>15.5</c:v>
                </c:pt>
              </c:numCache>
            </c:numRef>
          </c:yVal>
          <c:smooth val="0"/>
          <c:extLst>
            <c:ext xmlns:c16="http://schemas.microsoft.com/office/drawing/2014/chart" uri="{C3380CC4-5D6E-409C-BE32-E72D297353CC}">
              <c16:uniqueId val="{00000013-1B05-4E0A-98D0-1EEA4CC9D24B}"/>
            </c:ext>
          </c:extLst>
        </c:ser>
        <c:dLbls>
          <c:showLegendKey val="0"/>
          <c:showVal val="1"/>
          <c:showCatName val="0"/>
          <c:showSerName val="0"/>
          <c:showPercent val="0"/>
          <c:showBubbleSize val="0"/>
        </c:dLbls>
        <c:axId val="496581792"/>
        <c:axId val="496585712"/>
      </c:scatterChart>
      <c:valAx>
        <c:axId val="496581792"/>
        <c:scaling>
          <c:orientation val="maxMin"/>
          <c:max val="70"/>
          <c:min val="40"/>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6585712"/>
        <c:crosses val="autoZero"/>
        <c:crossBetween val="midCat"/>
      </c:valAx>
      <c:valAx>
        <c:axId val="496585712"/>
        <c:scaling>
          <c:orientation val="maxMin"/>
          <c:max val="13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96581792"/>
        <c:crosses val="autoZero"/>
        <c:crossBetween val="midCat"/>
        <c:majorUnit val="1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layout>
                <c:manualLayout>
                  <c:x val="-4.0922670328710976E-2"/>
                  <c:y val="-5.4904695984059261E-2"/>
                </c:manualLayout>
              </c:layout>
              <c:tx>
                <c:strRef>
                  <c:f>公会計指標分析・財政指標組合せ分析表!$BP$72</c:f>
                  <c:strCache>
                    <c:ptCount val="1"/>
                    <c:pt idx="0">
                      <c:v>H28</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{28F8DD89-DF0B-492B-91AD-2756534ACD50}</c15:txfldGUID>
                      <c15:f>公会計指標分析・財政指標組合せ分析表!$BP$72</c15:f>
                      <c15:dlblFieldTableCache>
                        <c:ptCount val="1"/>
                        <c:pt idx="0">
                          <c:v>H28</c:v>
                        </c:pt>
                      </c15:dlblFieldTableCache>
                    </c15:dlblFTEntry>
                  </c15:dlblFieldTable>
                  <c15:showDataLabelsRange val="0"/>
                </c:ext>
                <c:ext xmlns:c16="http://schemas.microsoft.com/office/drawing/2014/chart" uri="{C3380CC4-5D6E-409C-BE32-E72D297353CC}">
                  <c16:uniqueId val="{00000000-B956-4493-ABEA-8A3AB3261472}"/>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{550764B7-0C55-4467-AB9E-F53416A4FB39}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B956-4493-ABEA-8A3AB3261472}"/>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{573D015F-8B70-4BE4-963C-1D9F7F3127AF}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B956-4493-ABEA-8A3AB3261472}"/>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{DB8BEAEE-8B81-4BF3-A738-4E22890659A6}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B956-4493-ABEA-8A3AB3261472}"/>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{030D7008-F170-4B9E-9BC8-48E1B7B3222D}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B956-4493-ABEA-8A3AB3261472}"/>
                </c:ext>
              </c:extLst>
            </c:dLbl>
            <c:dLbl>
              <c:idx val="8"/>
              <c:tx>
                <c:strRef>
                  <c:f>公会計指標分析・財政指標組合せ分析表!$BX$72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{94BE878E-6C03-4986-91AA-3938C101896F}</c15:txfldGUID>
                      <c15:f>公会計指標分析・財政指標組合せ分析表!$BX$72</c15:f>
                      <c15:dlblFieldTableCache>
                        <c:ptCount val="1"/>
                        <c:pt idx="0">
                          <c:v>H29</c:v>
                        </c:pt>
                      </c15:dlblFieldTableCache>
                    </c15:dlblFTEntry>
                  </c15:dlblFieldTable>
                  <c15:showDataLabelsRange val="0"/>
                </c:ext>
                <c:ext xmlns:c16="http://schemas.microsoft.com/office/drawing/2014/chart" uri="{C3380CC4-5D6E-409C-BE32-E72D297353CC}">
                  <c16:uniqueId val="{00000005-B956-4493-ABEA-8A3AB3261472}"/>
                </c:ext>
              </c:extLst>
            </c:dLbl>
            <c:dLbl>
              <c:idx val="16"/>
              <c:layout>
                <c:manualLayout>
                  <c:x val="-2.247331290951032E-2"/>
                  <c:y val="-6.9928598191528718E-2"/>
                </c:manualLayout>
              </c:layout>
              <c:tx>
                <c:strRef>
                  <c:f>公会計指標分析・財政指標組合せ分析表!$CF$72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{DF70A2D2-6C0B-4890-9153-BD0AD4C0FFC8}</c15:txfldGUID>
                      <c15:f>公会計指標分析・財政指標組合せ分析表!$CF$72</c15:f>
                      <c15:dlblFieldTableCache>
                        <c:ptCount val="1"/>
                        <c:pt idx="0">
                          <c:v>H30</c:v>
                        </c:pt>
                      </c15:dlblFieldTableCache>
                    </c15:dlblFTEntry>
                  </c15:dlblFieldTable>
                  <c15:showDataLabelsRange val="0"/>
                </c:ext>
                <c:ext xmlns:c16="http://schemas.microsoft.com/office/drawing/2014/chart" uri="{C3380CC4-5D6E-409C-BE32-E72D297353CC}">
                  <c16:uniqueId val="{00000006-B956-4493-ABEA-8A3AB3261472}"/>
                </c:ext>
              </c:extLst>
            </c:dLbl>
            <c:dLbl>
              <c:idx val="24"/>
              <c:tx>
                <c:strRef>
                  <c:f>公会計指標分析・財政指標組合せ分析表!$CN$72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{25FEE7DA-3820-4E21-A92E-CCDCA514380D}</c15:txfldGUID>
                      <c15:f>公会計指標分析・財政指標組合せ分析表!$CN$72</c15:f>
                      <c15:dlblFieldTableCache>
                        <c:ptCount val="1"/>
                        <c:pt idx="0">
                          <c:v>R01</c:v>
                        </c:pt>
                      </c15:dlblFieldTableCache>
                    </c15:dlblFTEntry>
                  </c15:dlblFieldTable>
                  <c15:showDataLabelsRange val="0"/>
                </c:ext>
                <c:ext xmlns:c16="http://schemas.microsoft.com/office/drawing/2014/chart" uri="{C3380CC4-5D6E-409C-BE32-E72D297353CC}">
                  <c16:uniqueId val="{00000007-B956-4493-ABEA-8A3AB3261472}"/>
                </c:ext>
              </c:extLst>
            </c:dLbl>
            <c:dLbl>
              <c:idx val="32"/>
              <c:tx>
                <c:strRef>
                  <c:f>公会計指標分析・財政指標組合せ分析表!$CV$72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{E2641464-ABD2-4444-8196-49B514013A4D}</c15:txfldGUID>
                      <c15:f>公会計指標分析・財政指標組合せ分析表!$CV$72</c15:f>
                      <c15:dlblFieldTableCache>
                        <c:ptCount val="1"/>
                        <c:pt idx="0">
                          <c:v>R02</c:v>
                        </c:pt>
                      </c15:dlblFieldTableCache>
                    </c15:dlblFTEntry>
                  </c15:dlblFieldTable>
                  <c15:showDataLabelsRange val="0"/>
                </c:ext>
                <c:ext xmlns:c16="http://schemas.microsoft.com/office/drawing/2014/chart" uri="{C3380CC4-5D6E-409C-BE32-E72D297353CC}">
                  <c16:uniqueId val="{00000008-B956-4493-ABEA-8A3AB3261472}"/>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13.5</c:v>
                </c:pt>
                <c:pt idx="8">
                  <c:v>14</c:v>
                </c:pt>
                <c:pt idx="16">
                  <c:v>13.4</c:v>
                </c:pt>
                <c:pt idx="24">
                  <c:v>12.1</c:v>
                </c:pt>
                <c:pt idx="32">
                  <c:v>11.1</c:v>
                </c:pt>
              </c:numCache>
            </c:numRef>
          </c:xVal>
          <c:yVal>
            <c:numRef>
              <c:f>公会計指標分析・財政指標組合せ分析表!$BP$73:$DC$73</c:f>
              <c:numCache>
                <c:formatCode>#,##0.0;"▲ "#,##0.0</c:formatCode>
                <c:ptCount val="40"/>
                <c:pt idx="0">
                  <c:v>106.6</c:v>
                </c:pt>
                <c:pt idx="8">
                  <c:v>109.4</c:v>
                </c:pt>
                <c:pt idx="16">
                  <c:v>102.5</c:v>
                </c:pt>
                <c:pt idx="24">
                  <c:v>79.099999999999994</c:v>
                </c:pt>
                <c:pt idx="32">
                  <c:v>71.5</c:v>
                </c:pt>
              </c:numCache>
            </c:numRef>
          </c:yVal>
          <c:smooth val="0"/>
          <c:extLst>
            <c:ext xmlns:c16="http://schemas.microsoft.com/office/drawing/2014/chart" uri="{C3380CC4-5D6E-409C-BE32-E72D297353CC}">
              <c16:uniqueId val="{00000009-B956-4493-ABEA-8A3AB3261472}"/>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4.5160355153971272E-2"/>
                  <c:y val="-5.1009071125763514E-2"/>
                </c:manualLayout>
              </c:layout>
              <c:tx>
                <c:strRef>
                  <c:f>公会計指標分析・財政指標組合せ分析表!$BP$72</c:f>
                  <c:strCache>
                    <c:ptCount val="1"/>
                    <c:pt idx="0">
                      <c:v>H28</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{52F77454-D565-47A5-B7DE-A10EAAD0D363}</c15:txfldGUID>
                      <c15:f>公会計指標分析・財政指標組合せ分析表!$BP$72</c15:f>
                      <c15:dlblFieldTableCache>
                        <c:ptCount val="1"/>
                        <c:pt idx="0">
                          <c:v>H28</c:v>
                        </c:pt>
                      </c15:dlblFieldTableCache>
                    </c15:dlblFTEntry>
                  </c15:dlblFieldTable>
                  <c15:showDataLabelsRange val="0"/>
                </c:ext>
                <c:ext xmlns:c16="http://schemas.microsoft.com/office/drawing/2014/chart" uri="{C3380CC4-5D6E-409C-BE32-E72D297353CC}">
                  <c16:uniqueId val="{0000000A-B956-4493-ABEA-8A3AB3261472}"/>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{CDB10381-6D5F-4AF0-B491-4D6D1E329FC1}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B956-4493-ABEA-8A3AB3261472}"/>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{46E2C123-8825-41BC-9B2C-3A9C9D4082C9}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B956-4493-ABEA-8A3AB3261472}"/>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{6364E88F-8EA8-42EC-ADA1-B84AECFFC093}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B956-4493-ABEA-8A3AB3261472}"/>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{A675A950-DA79-41A9-8DC7-4BA89A3AEB46}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B956-4493-ABEA-8A3AB3261472}"/>
                </c:ext>
              </c:extLst>
            </c:dLbl>
            <c:dLbl>
              <c:idx val="8"/>
              <c:layout>
                <c:manualLayout>
                  <c:x val="-1.8235628084249993E-2"/>
                  <c:y val="-2.7716662773724629E-2"/>
                </c:manualLayout>
              </c:layout>
              <c:tx>
                <c:strRef>
                  <c:f>公会計指標分析・財政指標組合せ分析表!$BX$72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{4920FEDB-69E7-4F05-805C-5B449BF6A916}</c15:txfldGUID>
                      <c15:f>公会計指標分析・財政指標組合せ分析表!$BX$72</c15:f>
                      <c15:dlblFieldTableCache>
                        <c:ptCount val="1"/>
                        <c:pt idx="0">
                          <c:v>H29</c:v>
                        </c:pt>
                      </c15:dlblFieldTableCache>
                    </c15:dlblFTEntry>
                  </c15:dlblFieldTable>
                  <c15:showDataLabelsRange val="0"/>
                </c:ext>
                <c:ext xmlns:c16="http://schemas.microsoft.com/office/drawing/2014/chart" uri="{C3380CC4-5D6E-409C-BE32-E72D297353CC}">
                  <c16:uniqueId val="{0000000F-B956-4493-ABEA-8A3AB3261472}"/>
                </c:ext>
              </c:extLst>
            </c:dLbl>
            <c:dLbl>
              <c:idx val="16"/>
              <c:layout>
                <c:manualLayout>
                  <c:x val="-3.1697991619110633E-2"/>
                  <c:y val="-9.5883847395758767E-2"/>
                </c:manualLayout>
              </c:layout>
              <c:tx>
                <c:strRef>
                  <c:f>公会計指標分析・財政指標組合せ分析表!$CF$72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{F09C431E-03D8-48AA-B23D-BEC1D95ED21D}</c15:txfldGUID>
                      <c15:f>公会計指標分析・財政指標組合せ分析表!$CF$72</c15:f>
                      <c15:dlblFieldTableCache>
                        <c:ptCount val="1"/>
                        <c:pt idx="0">
                          <c:v>H30</c:v>
                        </c:pt>
                      </c15:dlblFieldTableCache>
                    </c15:dlblFTEntry>
                  </c15:dlblFieldTable>
                  <c15:showDataLabelsRange val="0"/>
                </c:ext>
                <c:ext xmlns:c16="http://schemas.microsoft.com/office/drawing/2014/chart" uri="{C3380CC4-5D6E-409C-BE32-E72D297353CC}">
                  <c16:uniqueId val="{00000010-B956-4493-ABEA-8A3AB3261472}"/>
                </c:ext>
              </c:extLst>
            </c:dLbl>
            <c:dLbl>
              <c:idx val="24"/>
              <c:layout>
                <c:manualLayout>
                  <c:x val="-3.1570342725075584E-2"/>
                  <c:y val="-6.3172688397274621E-2"/>
                </c:manualLayout>
              </c:layout>
              <c:tx>
                <c:strRef>
                  <c:f>公会計指標分析・財政指標組合せ分析表!$CN$72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{59DBFBBC-926A-49BD-8760-742E45D5C9C6}</c15:txfldGUID>
                      <c15:f>公会計指標分析・財政指標組合せ分析表!$CN$72</c15:f>
                      <c15:dlblFieldTableCache>
                        <c:ptCount val="1"/>
                        <c:pt idx="0">
                          <c:v>R01</c:v>
                        </c:pt>
                      </c15:dlblFieldTableCache>
                    </c15:dlblFTEntry>
                  </c15:dlblFieldTable>
                  <c15:showDataLabelsRange val="0"/>
                </c:ext>
                <c:ext xmlns:c16="http://schemas.microsoft.com/office/drawing/2014/chart" uri="{C3380CC4-5D6E-409C-BE32-E72D297353CC}">
                  <c16:uniqueId val="{00000011-B956-4493-ABEA-8A3AB3261472}"/>
                </c:ext>
              </c:extLst>
            </c:dLbl>
            <c:dLbl>
              <c:idx val="32"/>
              <c:layout>
                <c:manualLayout>
                  <c:x val="-3.1570342725075584E-2"/>
                  <c:y val="-7.4300794502663511E-2"/>
                </c:manualLayout>
              </c:layout>
              <c:tx>
                <c:strRef>
                  <c:f>公会計指標分析・財政指標組合せ分析表!$CV$72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{14FBB530-C411-4A2E-BF3F-768CDDEBBD5E}</c15:txfldGUID>
                      <c15:f>公会計指標分析・財政指標組合せ分析表!$CV$72</c15:f>
                      <c15:dlblFieldTableCache>
                        <c:ptCount val="1"/>
                        <c:pt idx="0">
                          <c:v>R02</c:v>
                        </c:pt>
                      </c15:dlblFieldTableCache>
                    </c15:dlblFTEntry>
                  </c15:dlblFieldTable>
                  <c15:showDataLabelsRange val="0"/>
                </c:ext>
                <c:ext xmlns:c16="http://schemas.microsoft.com/office/drawing/2014/chart" uri="{C3380CC4-5D6E-409C-BE32-E72D297353CC}">
                  <c16:uniqueId val="{00000012-B956-4493-ABEA-8A3AB3261472}"/>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6.8</c:v>
                </c:pt>
                <c:pt idx="8">
                  <c:v>6.8</c:v>
                </c:pt>
                <c:pt idx="16">
                  <c:v>6.8</c:v>
                </c:pt>
                <c:pt idx="24">
                  <c:v>6.6</c:v>
                </c:pt>
                <c:pt idx="32">
                  <c:v>6.4</c:v>
                </c:pt>
              </c:numCache>
            </c:numRef>
          </c:xVal>
          <c:yVal>
            <c:numRef>
              <c:f>公会計指標分析・財政指標組合せ分析表!$BP$77:$DC$77</c:f>
              <c:numCache>
                <c:formatCode>#,##0.0;"▲ "#,##0.0</c:formatCode>
                <c:ptCount val="40"/>
                <c:pt idx="0">
                  <c:v>21</c:v>
                </c:pt>
                <c:pt idx="8">
                  <c:v>20.2</c:v>
                </c:pt>
                <c:pt idx="16">
                  <c:v>18.3</c:v>
                </c:pt>
                <c:pt idx="24">
                  <c:v>20.3</c:v>
                </c:pt>
                <c:pt idx="32">
                  <c:v>15.5</c:v>
                </c:pt>
              </c:numCache>
            </c:numRef>
          </c:yVal>
          <c:smooth val="0"/>
          <c:extLst>
            <c:ext xmlns:c16="http://schemas.microsoft.com/office/drawing/2014/chart" uri="{C3380CC4-5D6E-409C-BE32-E72D297353CC}">
              <c16:uniqueId val="{00000013-B956-4493-ABEA-8A3AB3261472}"/>
            </c:ext>
          </c:extLst>
        </c:ser>
        <c:dLbls>
          <c:showLegendKey val="0"/>
          <c:showVal val="1"/>
          <c:showCatName val="0"/>
          <c:showSerName val="0"/>
          <c:showPercent val="0"/>
          <c:showBubbleSize val="0"/>
        </c:dLbls>
        <c:axId val="496582968"/>
        <c:axId val="496586104"/>
      </c:scatterChart>
      <c:valAx>
        <c:axId val="496582968"/>
        <c:scaling>
          <c:orientation val="maxMin"/>
          <c:max val="15"/>
          <c:min val="5"/>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6586104"/>
        <c:crosses val="autoZero"/>
        <c:crossBetween val="midCat"/>
      </c:valAx>
      <c:valAx>
        <c:axId val="496586104"/>
        <c:scaling>
          <c:orientation val="maxMin"/>
          <c:max val="13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96582968"/>
        <c:crosses val="autoZero"/>
        <c:crossBetween val="midCat"/>
        <c:majorUnit val="1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55768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78009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30,004
29,737
67.10
16,496,402
16,143,440
303,690
7,740,316
13,826,420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11.1
71.5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[0.48]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町内に大型事業所等が少ないため、財政基盤が弱く類似団体を下回っている。平成</a:t>
          </a:r>
          <a:r>
            <a:rPr kumimoji="1" lang="en-US" altLang="ja-JP" sz="1300">
              <a:latin typeface="ＭＳ Ｐゴシック" panose="020B0600070205080204" pitchFamily="50" charset="-128"/>
              <a:ea typeface="ＭＳ Ｐゴシック" panose="020B0600070205080204" pitchFamily="50" charset="-128"/>
            </a:rPr>
            <a:t>20</a:t>
          </a:r>
          <a:r>
            <a:rPr kumimoji="1" lang="ja-JP" altLang="en-US" sz="1300">
              <a:latin typeface="ＭＳ Ｐゴシック" panose="020B0600070205080204" pitchFamily="50" charset="-128"/>
              <a:ea typeface="ＭＳ Ｐゴシック" panose="020B0600070205080204" pitchFamily="50" charset="-128"/>
            </a:rPr>
            <a:t>年度より工業用地造成事業特別会計を設け、工業団地造成を行い、企業誘致の推進を図り、雇用の確保、税収増加の取り組みを継続している。</a:t>
          </a:r>
          <a:endParaRPr kumimoji="1" lang="en-US" altLang="ja-JP" sz="1300">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169333</xdr:rowOff>
    </xdr:from>
    <xdr:to>
      <xdr:col>23</xdr:col>
      <xdr:colOff>133350</xdr:colOff>
      <xdr:row>45</xdr:row>
      <xdr:rowOff>114300</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341533"/>
          <a:ext cx="0" cy="148801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86377</xdr:rowOff>
    </xdr:from>
    <xdr:ext cx="762000" cy="259045"/>
    <xdr:sp macro=""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801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114300</xdr:rowOff>
    </xdr:from>
    <xdr:to>
      <xdr:col>24</xdr:col>
      <xdr:colOff>12700</xdr:colOff>
      <xdr:row>45</xdr:row>
      <xdr:rowOff>114300</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829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84260</xdr:rowOff>
    </xdr:from>
    <xdr:ext cx="762000" cy="259045"/>
    <xdr:sp macro=""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085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169333</xdr:rowOff>
    </xdr:from>
    <xdr:to>
      <xdr:col>24</xdr:col>
      <xdr:colOff>12700</xdr:colOff>
      <xdr:row>36</xdr:row>
      <xdr:rowOff>169333</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341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4233</xdr:rowOff>
    </xdr:from>
    <xdr:to>
      <xdr:col>23</xdr:col>
      <xdr:colOff>133350</xdr:colOff>
      <xdr:row>44</xdr:row>
      <xdr:rowOff>4233</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114800" y="754803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31344</xdr:rowOff>
    </xdr:from>
    <xdr:ext cx="762000" cy="259045"/>
    <xdr:sp macro=""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06079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14817</xdr:rowOff>
    </xdr:from>
    <xdr:to>
      <xdr:col>23</xdr:col>
      <xdr:colOff>184150</xdr:colOff>
      <xdr:row>42</xdr:row>
      <xdr:rowOff>116417</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215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4233</xdr:rowOff>
    </xdr:from>
    <xdr:to>
      <xdr:col>19</xdr:col>
      <xdr:colOff>133350</xdr:colOff>
      <xdr:row>44</xdr:row>
      <xdr:rowOff>17639</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flipV="1">
          <a:off x="3225800" y="7548033"/>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41628</xdr:rowOff>
    </xdr:from>
    <xdr:to>
      <xdr:col>19</xdr:col>
      <xdr:colOff>184150</xdr:colOff>
      <xdr:row>42</xdr:row>
      <xdr:rowOff>143228</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242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153405</xdr:rowOff>
    </xdr:from>
    <xdr:ext cx="736600" cy="259045"/>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70114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17639</xdr:rowOff>
    </xdr:from>
    <xdr:to>
      <xdr:col>15</xdr:col>
      <xdr:colOff>82550</xdr:colOff>
      <xdr:row>44</xdr:row>
      <xdr:rowOff>17639</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2336800" y="756143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41628</xdr:rowOff>
    </xdr:from>
    <xdr:to>
      <xdr:col>15</xdr:col>
      <xdr:colOff>133350</xdr:colOff>
      <xdr:row>42</xdr:row>
      <xdr:rowOff>143228</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242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153405</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7011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17639</xdr:rowOff>
    </xdr:from>
    <xdr:to>
      <xdr:col>11</xdr:col>
      <xdr:colOff>31750</xdr:colOff>
      <xdr:row>44</xdr:row>
      <xdr:rowOff>17639</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a:off x="1447800" y="756143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55033</xdr:rowOff>
    </xdr:from>
    <xdr:to>
      <xdr:col>11</xdr:col>
      <xdr:colOff>82550</xdr:colOff>
      <xdr:row>42</xdr:row>
      <xdr:rowOff>156633</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166810</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70248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68439</xdr:rowOff>
    </xdr:from>
    <xdr:to>
      <xdr:col>7</xdr:col>
      <xdr:colOff>31750</xdr:colOff>
      <xdr:row>42</xdr:row>
      <xdr:rowOff>170039</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2693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8766</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70382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124883</xdr:rowOff>
    </xdr:from>
    <xdr:to>
      <xdr:col>23</xdr:col>
      <xdr:colOff>184150</xdr:colOff>
      <xdr:row>44</xdr:row>
      <xdr:rowOff>55033</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9022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96960</xdr:rowOff>
    </xdr:from>
    <xdr:ext cx="762000" cy="259045"/>
    <xdr:sp macro=""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74693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124883</xdr:rowOff>
    </xdr:from>
    <xdr:to>
      <xdr:col>19</xdr:col>
      <xdr:colOff>184150</xdr:colOff>
      <xdr:row>44</xdr:row>
      <xdr:rowOff>55033</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064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39810</xdr:rowOff>
    </xdr:from>
    <xdr:ext cx="7366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75836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138289</xdr:rowOff>
    </xdr:from>
    <xdr:to>
      <xdr:col>15</xdr:col>
      <xdr:colOff>133350</xdr:colOff>
      <xdr:row>44</xdr:row>
      <xdr:rowOff>68439</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3175000" y="7510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53216</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7597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138289</xdr:rowOff>
    </xdr:from>
    <xdr:to>
      <xdr:col>11</xdr:col>
      <xdr:colOff>82550</xdr:colOff>
      <xdr:row>44</xdr:row>
      <xdr:rowOff>68439</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2286000" y="7510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53216</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7597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138289</xdr:rowOff>
    </xdr:from>
    <xdr:to>
      <xdr:col>7</xdr:col>
      <xdr:colOff>31750</xdr:colOff>
      <xdr:row>44</xdr:row>
      <xdr:rowOff>68439</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1397000" y="7510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53216</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7597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[87.3%]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前年度よりも</a:t>
          </a:r>
          <a:r>
            <a:rPr kumimoji="1" lang="en-US" altLang="ja-JP" sz="1300">
              <a:latin typeface="ＭＳ Ｐゴシック" panose="020B0600070205080204" pitchFamily="50" charset="-128"/>
              <a:ea typeface="ＭＳ Ｐゴシック" panose="020B0600070205080204" pitchFamily="50" charset="-128"/>
            </a:rPr>
            <a:t>2.2</a:t>
          </a:r>
          <a:r>
            <a:rPr kumimoji="1" lang="ja-JP" altLang="en-US" sz="1300">
              <a:latin typeface="ＭＳ Ｐゴシック" panose="020B0600070205080204" pitchFamily="50" charset="-128"/>
              <a:ea typeface="ＭＳ Ｐゴシック" panose="020B0600070205080204" pitchFamily="50" charset="-128"/>
            </a:rPr>
            <a:t>ポイント改善した。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総合計画実施計画をもとにした財政計画、行政計画との連動により、事業の必要性の精査、スクラップ＆ビルドの推進、</a:t>
          </a:r>
          <a:r>
            <a:rPr kumimoji="1" lang="en-US" altLang="ja-JP" sz="1300">
              <a:latin typeface="ＭＳ Ｐゴシック" panose="020B0600070205080204" pitchFamily="50" charset="-128"/>
              <a:ea typeface="ＭＳ Ｐゴシック" panose="020B0600070205080204" pitchFamily="50" charset="-128"/>
            </a:rPr>
            <a:t>PDCA</a:t>
          </a:r>
          <a:r>
            <a:rPr kumimoji="1" lang="ja-JP" altLang="en-US" sz="1300">
              <a:latin typeface="ＭＳ Ｐゴシック" panose="020B0600070205080204" pitchFamily="50" charset="-128"/>
              <a:ea typeface="ＭＳ Ｐゴシック" panose="020B0600070205080204" pitchFamily="50" charset="-128"/>
            </a:rPr>
            <a:t>サイクルの実施等の取り組みを継続し、歳出を見直す。</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また、滞納対策等徴収業務の強化を図るなどして、引き続き歳入の確保に努める。</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66</xdr:row>
      <xdr:rowOff>82550</xdr:rowOff>
    </xdr:from>
    <xdr:to>
      <xdr:col>27</xdr:col>
      <xdr:colOff>184150</xdr:colOff>
      <xdr:row>66</xdr:row>
      <xdr:rowOff>82550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65</xdr:row>
      <xdr:rowOff>111777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59</xdr:row>
      <xdr:rowOff>76200</xdr:rowOff>
    </xdr:from>
    <xdr:to>
      <xdr:col>27</xdr:col>
      <xdr:colOff>184150</xdr:colOff>
      <xdr:row>59</xdr:row>
      <xdr:rowOff>76200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58</xdr:row>
      <xdr:rowOff>105427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00000000-0008-0000-0300-00007A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106363</xdr:rowOff>
    </xdr:from>
    <xdr:to>
      <xdr:col>23</xdr:col>
      <xdr:colOff>133350</xdr:colOff>
      <xdr:row>66</xdr:row>
      <xdr:rowOff>118745</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flipV="1">
          <a:off x="4953000" y="10221913"/>
          <a:ext cx="0" cy="121253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90822</xdr:rowOff>
    </xdr:from>
    <xdr:ext cx="762000" cy="259045"/>
    <xdr:sp macro="" textlink="">
      <xdr:nvSpPr>
        <xdr:cNvPr id="124" name="財政構造の弾力性最小値テキスト">
          <a:extLst>
            <a:ext uri="{FF2B5EF4-FFF2-40B4-BE49-F238E27FC236}">
              <a16:creationId xmlns:a16="http://schemas.microsoft.com/office/drawing/2014/main" id="{00000000-0008-0000-0300-00007C000000}"/>
            </a:ext>
          </a:extLst>
        </xdr:cNvPr>
        <xdr:cNvSpPr txBox="1"/>
      </xdr:nvSpPr>
      <xdr:spPr>
        <a:xfrm>
          <a:off x="5041900" y="114065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118745</xdr:rowOff>
    </xdr:from>
    <xdr:to>
      <xdr:col>24</xdr:col>
      <xdr:colOff>12700</xdr:colOff>
      <xdr:row>66</xdr:row>
      <xdr:rowOff>118745</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864100" y="114344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58</xdr:row>
      <xdr:rowOff>21290</xdr:rowOff>
    </xdr:from>
    <xdr:ext cx="762000" cy="259045"/>
    <xdr:sp macro="" textlink="">
      <xdr:nvSpPr>
        <xdr:cNvPr id="126" name="財政構造の弾力性最大値テキスト">
          <a:extLst>
            <a:ext uri="{FF2B5EF4-FFF2-40B4-BE49-F238E27FC236}">
              <a16:creationId xmlns:a16="http://schemas.microsoft.com/office/drawing/2014/main" id="{00000000-0008-0000-0300-00007E000000}"/>
            </a:ext>
          </a:extLst>
        </xdr:cNvPr>
        <xdr:cNvSpPr txBox="1"/>
      </xdr:nvSpPr>
      <xdr:spPr>
        <a:xfrm>
          <a:off x="5041900" y="99653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106363</xdr:rowOff>
    </xdr:from>
    <xdr:to>
      <xdr:col>24</xdr:col>
      <xdr:colOff>12700</xdr:colOff>
      <xdr:row>59</xdr:row>
      <xdr:rowOff>106363</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864100" y="102219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2222</xdr:rowOff>
    </xdr:from>
    <xdr:to>
      <xdr:col>23</xdr:col>
      <xdr:colOff>133350</xdr:colOff>
      <xdr:row>62</xdr:row>
      <xdr:rowOff>134938</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flipV="1">
          <a:off x="4114800" y="10632122"/>
          <a:ext cx="838200" cy="132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122572</xdr:rowOff>
    </xdr:from>
    <xdr:ext cx="762000" cy="259045"/>
    <xdr:sp macro="" textlink="">
      <xdr:nvSpPr>
        <xdr:cNvPr id="129" name="財政構造の弾力性平均値テキスト">
          <a:extLst>
            <a:ext uri="{FF2B5EF4-FFF2-40B4-BE49-F238E27FC236}">
              <a16:creationId xmlns:a16="http://schemas.microsoft.com/office/drawing/2014/main" id="{00000000-0008-0000-0300-000081000000}"/>
            </a:ext>
          </a:extLst>
        </xdr:cNvPr>
        <xdr:cNvSpPr txBox="1"/>
      </xdr:nvSpPr>
      <xdr:spPr>
        <a:xfrm>
          <a:off x="5041900" y="1075247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150495</xdr:rowOff>
    </xdr:from>
    <xdr:to>
      <xdr:col>23</xdr:col>
      <xdr:colOff>184150</xdr:colOff>
      <xdr:row>63</xdr:row>
      <xdr:rowOff>80645</xdr:rowOff>
    </xdr:to>
    <xdr:sp macro="" textlink="">
      <xdr:nvSpPr>
        <xdr:cNvPr id="130" name="フローチャート: 判断 129">
          <a:extLst>
            <a:ext uri="{FF2B5EF4-FFF2-40B4-BE49-F238E27FC236}">
              <a16:creationId xmlns:a16="http://schemas.microsoft.com/office/drawing/2014/main" id="{00000000-0008-0000-0300-000082000000}"/>
            </a:ext>
          </a:extLst>
        </xdr:cNvPr>
        <xdr:cNvSpPr/>
      </xdr:nvSpPr>
      <xdr:spPr>
        <a:xfrm>
          <a:off x="4902200" y="10780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62</xdr:row>
      <xdr:rowOff>56515</xdr:rowOff>
    </xdr:from>
    <xdr:to>
      <xdr:col>19</xdr:col>
      <xdr:colOff>133350</xdr:colOff>
      <xdr:row>62</xdr:row>
      <xdr:rowOff>134938</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3225800" y="10686415"/>
          <a:ext cx="889000" cy="784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33338</xdr:rowOff>
    </xdr:from>
    <xdr:to>
      <xdr:col>19</xdr:col>
      <xdr:colOff>184150</xdr:colOff>
      <xdr:row>63</xdr:row>
      <xdr:rowOff>134938</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4064000" y="10834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119715</xdr:rowOff>
    </xdr:from>
    <xdr:ext cx="7366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3733800" y="109210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62</xdr:row>
      <xdr:rowOff>56515</xdr:rowOff>
    </xdr:from>
    <xdr:to>
      <xdr:col>15</xdr:col>
      <xdr:colOff>82550</xdr:colOff>
      <xdr:row>64</xdr:row>
      <xdr:rowOff>153988</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flipV="1">
          <a:off x="2336800" y="10686415"/>
          <a:ext cx="889000" cy="4403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9207</xdr:rowOff>
    </xdr:from>
    <xdr:to>
      <xdr:col>15</xdr:col>
      <xdr:colOff>133350</xdr:colOff>
      <xdr:row>63</xdr:row>
      <xdr:rowOff>110807</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3175000" y="10810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95584</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2844800" y="10896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64</xdr:row>
      <xdr:rowOff>153988</xdr:rowOff>
    </xdr:from>
    <xdr:to>
      <xdr:col>11</xdr:col>
      <xdr:colOff>31750</xdr:colOff>
      <xdr:row>65</xdr:row>
      <xdr:rowOff>60960</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1447800" y="11126788"/>
          <a:ext cx="889000" cy="784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156528</xdr:rowOff>
    </xdr:from>
    <xdr:to>
      <xdr:col>11</xdr:col>
      <xdr:colOff>82550</xdr:colOff>
      <xdr:row>63</xdr:row>
      <xdr:rowOff>86678</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2286000" y="1078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96855</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1955800" y="10555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156528</xdr:rowOff>
    </xdr:from>
    <xdr:to>
      <xdr:col>7</xdr:col>
      <xdr:colOff>31750</xdr:colOff>
      <xdr:row>63</xdr:row>
      <xdr:rowOff>86678</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1397000" y="1078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96855</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1066800" y="10555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122872</xdr:rowOff>
    </xdr:from>
    <xdr:to>
      <xdr:col>23</xdr:col>
      <xdr:colOff>184150</xdr:colOff>
      <xdr:row>62</xdr:row>
      <xdr:rowOff>53022</xdr:rowOff>
    </xdr:to>
    <xdr:sp macro="" textlink="">
      <xdr:nvSpPr>
        <xdr:cNvPr id="147" name="楕円 146">
          <a:extLst>
            <a:ext uri="{FF2B5EF4-FFF2-40B4-BE49-F238E27FC236}">
              <a16:creationId xmlns:a16="http://schemas.microsoft.com/office/drawing/2014/main" id="{00000000-0008-0000-0300-000093000000}"/>
            </a:ext>
          </a:extLst>
        </xdr:cNvPr>
        <xdr:cNvSpPr/>
      </xdr:nvSpPr>
      <xdr:spPr>
        <a:xfrm>
          <a:off x="4902200" y="105813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60</xdr:row>
      <xdr:rowOff>139399</xdr:rowOff>
    </xdr:from>
    <xdr:ext cx="762000" cy="259045"/>
    <xdr:sp macro="" textlink="">
      <xdr:nvSpPr>
        <xdr:cNvPr id="148" name="財政構造の弾力性該当値テキスト">
          <a:extLst>
            <a:ext uri="{FF2B5EF4-FFF2-40B4-BE49-F238E27FC236}">
              <a16:creationId xmlns:a16="http://schemas.microsoft.com/office/drawing/2014/main" id="{00000000-0008-0000-0300-000094000000}"/>
            </a:ext>
          </a:extLst>
        </xdr:cNvPr>
        <xdr:cNvSpPr txBox="1"/>
      </xdr:nvSpPr>
      <xdr:spPr>
        <a:xfrm>
          <a:off x="5041900" y="104263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62</xdr:row>
      <xdr:rowOff>84138</xdr:rowOff>
    </xdr:from>
    <xdr:to>
      <xdr:col>19</xdr:col>
      <xdr:colOff>184150</xdr:colOff>
      <xdr:row>63</xdr:row>
      <xdr:rowOff>14288</xdr:rowOff>
    </xdr:to>
    <xdr:sp macro="" textlink="">
      <xdr:nvSpPr>
        <xdr:cNvPr id="149" name="楕円 148">
          <a:extLst>
            <a:ext uri="{FF2B5EF4-FFF2-40B4-BE49-F238E27FC236}">
              <a16:creationId xmlns:a16="http://schemas.microsoft.com/office/drawing/2014/main" id="{00000000-0008-0000-0300-000095000000}"/>
            </a:ext>
          </a:extLst>
        </xdr:cNvPr>
        <xdr:cNvSpPr/>
      </xdr:nvSpPr>
      <xdr:spPr>
        <a:xfrm>
          <a:off x="4064000" y="107140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61</xdr:row>
      <xdr:rowOff>24465</xdr:rowOff>
    </xdr:from>
    <xdr:ext cx="7366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733800" y="1048291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62</xdr:row>
      <xdr:rowOff>5715</xdr:rowOff>
    </xdr:from>
    <xdr:to>
      <xdr:col>15</xdr:col>
      <xdr:colOff>133350</xdr:colOff>
      <xdr:row>62</xdr:row>
      <xdr:rowOff>107315</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3175000" y="10635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60</xdr:row>
      <xdr:rowOff>117492</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844800" y="10404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64</xdr:row>
      <xdr:rowOff>103188</xdr:rowOff>
    </xdr:from>
    <xdr:to>
      <xdr:col>11</xdr:col>
      <xdr:colOff>82550</xdr:colOff>
      <xdr:row>65</xdr:row>
      <xdr:rowOff>33338</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2286000" y="11075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65</xdr:row>
      <xdr:rowOff>18115</xdr:rowOff>
    </xdr:from>
    <xdr:ext cx="7620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1955800" y="111623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65</xdr:row>
      <xdr:rowOff>10160</xdr:rowOff>
    </xdr:from>
    <xdr:to>
      <xdr:col>7</xdr:col>
      <xdr:colOff>31750</xdr:colOff>
      <xdr:row>65</xdr:row>
      <xdr:rowOff>111760</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1397000" y="11154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65</xdr:row>
      <xdr:rowOff>96537</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1066800" y="112407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[123,187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145,817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新型コロナウイルス感染症対応地方創生臨時交付金</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に関する事業に伴い物件費が増加したが、</a:t>
          </a:r>
          <a:r>
            <a:rPr kumimoji="1" lang="ja-JP" altLang="en-US" sz="1300">
              <a:latin typeface="ＭＳ Ｐゴシック" panose="020B0600070205080204" pitchFamily="50" charset="-128"/>
              <a:ea typeface="ＭＳ Ｐゴシック" panose="020B0600070205080204" pitchFamily="50" charset="-128"/>
            </a:rPr>
            <a:t>類似団体平均を下回ってはいる。今後、施設の老朽化に伴う維持補修費の増加等が見込まれ、引き続きコスト削減の意識をもって業務に取り組む必要がある。</a:t>
          </a:r>
          <a:endParaRPr kumimoji="1" lang="en-US" altLang="ja-JP" sz="1300">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6" name="テキスト ボックス 185">
          <a:extLst>
            <a:ext uri="{FF2B5EF4-FFF2-40B4-BE49-F238E27FC236}">
              <a16:creationId xmlns:a16="http://schemas.microsoft.com/office/drawing/2014/main" id="{00000000-0008-0000-0300-0000BA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7" name="人件費・物件費等の状況グラフ枠">
          <a:extLst>
            <a:ext uri="{FF2B5EF4-FFF2-40B4-BE49-F238E27FC236}">
              <a16:creationId xmlns:a16="http://schemas.microsoft.com/office/drawing/2014/main" id="{00000000-0008-0000-0300-0000BB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79</xdr:row>
      <xdr:rowOff>169593</xdr:rowOff>
    </xdr:from>
    <xdr:to>
      <xdr:col>23</xdr:col>
      <xdr:colOff>133350</xdr:colOff>
      <xdr:row>89</xdr:row>
      <xdr:rowOff>19303</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flipV="1">
          <a:off x="4953000" y="13714143"/>
          <a:ext cx="0" cy="156421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162830</xdr:rowOff>
    </xdr:from>
    <xdr:ext cx="762000" cy="259045"/>
    <xdr:sp macro="" textlink="">
      <xdr:nvSpPr>
        <xdr:cNvPr id="189" name="人件費・物件費等の状況最小値テキスト">
          <a:extLst>
            <a:ext uri="{FF2B5EF4-FFF2-40B4-BE49-F238E27FC236}">
              <a16:creationId xmlns:a16="http://schemas.microsoft.com/office/drawing/2014/main" id="{00000000-0008-0000-0300-0000BD000000}"/>
            </a:ext>
          </a:extLst>
        </xdr:cNvPr>
        <xdr:cNvSpPr txBox="1"/>
      </xdr:nvSpPr>
      <xdr:spPr>
        <a:xfrm>
          <a:off x="5041900" y="152504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223,601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19303</xdr:rowOff>
    </xdr:from>
    <xdr:to>
      <xdr:col>24</xdr:col>
      <xdr:colOff>12700</xdr:colOff>
      <xdr:row>89</xdr:row>
      <xdr:rowOff>19303</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52783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78</xdr:row>
      <xdr:rowOff>84520</xdr:rowOff>
    </xdr:from>
    <xdr:ext cx="762000" cy="259045"/>
    <xdr:sp macro="" textlink="">
      <xdr:nvSpPr>
        <xdr:cNvPr id="191" name="人件費・物件費等の状況最大値テキスト">
          <a:extLst>
            <a:ext uri="{FF2B5EF4-FFF2-40B4-BE49-F238E27FC236}">
              <a16:creationId xmlns:a16="http://schemas.microsoft.com/office/drawing/2014/main" id="{00000000-0008-0000-0300-0000BF000000}"/>
            </a:ext>
          </a:extLst>
        </xdr:cNvPr>
        <xdr:cNvSpPr txBox="1"/>
      </xdr:nvSpPr>
      <xdr:spPr>
        <a:xfrm>
          <a:off x="5041900" y="13457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87,470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79</xdr:row>
      <xdr:rowOff>169593</xdr:rowOff>
    </xdr:from>
    <xdr:to>
      <xdr:col>24</xdr:col>
      <xdr:colOff>12700</xdr:colOff>
      <xdr:row>79</xdr:row>
      <xdr:rowOff>169593</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37141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109268</xdr:rowOff>
    </xdr:from>
    <xdr:to>
      <xdr:col>23</xdr:col>
      <xdr:colOff>133350</xdr:colOff>
      <xdr:row>82</xdr:row>
      <xdr:rowOff>65649</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114800" y="13996718"/>
          <a:ext cx="838200" cy="127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41149</xdr:rowOff>
    </xdr:from>
    <xdr:ext cx="762000" cy="259045"/>
    <xdr:sp macro="" textlink="">
      <xdr:nvSpPr>
        <xdr:cNvPr id="194" name="人件費・物件費等の状況平均値テキスト">
          <a:extLst>
            <a:ext uri="{FF2B5EF4-FFF2-40B4-BE49-F238E27FC236}">
              <a16:creationId xmlns:a16="http://schemas.microsoft.com/office/drawing/2014/main" id="{00000000-0008-0000-0300-0000C2000000}"/>
            </a:ext>
          </a:extLst>
        </xdr:cNvPr>
        <xdr:cNvSpPr txBox="1"/>
      </xdr:nvSpPr>
      <xdr:spPr>
        <a:xfrm>
          <a:off x="5041900" y="141000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69072</xdr:rowOff>
    </xdr:from>
    <xdr:to>
      <xdr:col>23</xdr:col>
      <xdr:colOff>184150</xdr:colOff>
      <xdr:row>82</xdr:row>
      <xdr:rowOff>170672</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902200" y="14127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40072</xdr:rowOff>
    </xdr:from>
    <xdr:to>
      <xdr:col>19</xdr:col>
      <xdr:colOff>133350</xdr:colOff>
      <xdr:row>81</xdr:row>
      <xdr:rowOff>109268</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3225800" y="13927522"/>
          <a:ext cx="889000" cy="69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125664</xdr:rowOff>
    </xdr:from>
    <xdr:to>
      <xdr:col>19</xdr:col>
      <xdr:colOff>184150</xdr:colOff>
      <xdr:row>82</xdr:row>
      <xdr:rowOff>55814</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064000" y="14013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40591</xdr:rowOff>
    </xdr:from>
    <xdr:ext cx="7366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3733800" y="140994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40072</xdr:rowOff>
    </xdr:from>
    <xdr:to>
      <xdr:col>15</xdr:col>
      <xdr:colOff>82550</xdr:colOff>
      <xdr:row>81</xdr:row>
      <xdr:rowOff>48586</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flipV="1">
          <a:off x="2336800" y="13927522"/>
          <a:ext cx="889000" cy="8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126135</xdr:rowOff>
    </xdr:from>
    <xdr:to>
      <xdr:col>15</xdr:col>
      <xdr:colOff>133350</xdr:colOff>
      <xdr:row>82</xdr:row>
      <xdr:rowOff>56285</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3175000" y="14013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41062</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2844800" y="140999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48586</xdr:rowOff>
    </xdr:from>
    <xdr:to>
      <xdr:col>11</xdr:col>
      <xdr:colOff>31750</xdr:colOff>
      <xdr:row>81</xdr:row>
      <xdr:rowOff>92456</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flipV="1">
          <a:off x="1447800" y="13936036"/>
          <a:ext cx="889000" cy="438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80794</xdr:rowOff>
    </xdr:from>
    <xdr:to>
      <xdr:col>11</xdr:col>
      <xdr:colOff>82550</xdr:colOff>
      <xdr:row>82</xdr:row>
      <xdr:rowOff>10944</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2286000" y="13968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167171</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955800" y="140546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114,005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76288</xdr:rowOff>
    </xdr:from>
    <xdr:to>
      <xdr:col>7</xdr:col>
      <xdr:colOff>31750</xdr:colOff>
      <xdr:row>82</xdr:row>
      <xdr:rowOff>6438</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1397000" y="13963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162665</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066800" y="140501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14849</xdr:rowOff>
    </xdr:from>
    <xdr:to>
      <xdr:col>23</xdr:col>
      <xdr:colOff>184150</xdr:colOff>
      <xdr:row>82</xdr:row>
      <xdr:rowOff>116449</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902200" y="140737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31376</xdr:rowOff>
    </xdr:from>
    <xdr:ext cx="762000" cy="259045"/>
    <xdr:sp macro="" textlink="">
      <xdr:nvSpPr>
        <xdr:cNvPr id="213" name="人件費・物件費等の状況該当値テキスト">
          <a:extLst>
            <a:ext uri="{FF2B5EF4-FFF2-40B4-BE49-F238E27FC236}">
              <a16:creationId xmlns:a16="http://schemas.microsoft.com/office/drawing/2014/main" id="{00000000-0008-0000-0300-0000D5000000}"/>
            </a:ext>
          </a:extLst>
        </xdr:cNvPr>
        <xdr:cNvSpPr txBox="1"/>
      </xdr:nvSpPr>
      <xdr:spPr>
        <a:xfrm>
          <a:off x="5041900" y="139188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123,187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58468</xdr:rowOff>
    </xdr:from>
    <xdr:to>
      <xdr:col>19</xdr:col>
      <xdr:colOff>184150</xdr:colOff>
      <xdr:row>81</xdr:row>
      <xdr:rowOff>160068</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064000" y="13945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79</xdr:row>
      <xdr:rowOff>170245</xdr:rowOff>
    </xdr:from>
    <xdr:ext cx="7366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3733800" y="1371479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80</xdr:row>
      <xdr:rowOff>160722</xdr:rowOff>
    </xdr:from>
    <xdr:to>
      <xdr:col>15</xdr:col>
      <xdr:colOff>133350</xdr:colOff>
      <xdr:row>81</xdr:row>
      <xdr:rowOff>90872</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3175000" y="138767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79</xdr:row>
      <xdr:rowOff>101049</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2844800" y="136455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80</xdr:row>
      <xdr:rowOff>169236</xdr:rowOff>
    </xdr:from>
    <xdr:to>
      <xdr:col>11</xdr:col>
      <xdr:colOff>82550</xdr:colOff>
      <xdr:row>81</xdr:row>
      <xdr:rowOff>99386</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2286000" y="13885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109563</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955800" y="13654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41656</xdr:rowOff>
    </xdr:from>
    <xdr:to>
      <xdr:col>7</xdr:col>
      <xdr:colOff>31750</xdr:colOff>
      <xdr:row>81</xdr:row>
      <xdr:rowOff>143256</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1397000" y="13929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153433</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066800" y="136979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[99.4]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前</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年度よりも</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0.2</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上昇し、</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依然として類似団体平均を上回っている状況である。今度も給与体系の見直しを行い、給与の適正化に努める。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0" name="テキスト ボックス 249">
          <a:extLst>
            <a:ext uri="{FF2B5EF4-FFF2-40B4-BE49-F238E27FC236}">
              <a16:creationId xmlns:a16="http://schemas.microsoft.com/office/drawing/2014/main" id="{00000000-0008-0000-0300-0000FA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1" name="給与水準   （国との比較）グラフ枠">
          <a:extLst>
            <a:ext uri="{FF2B5EF4-FFF2-40B4-BE49-F238E27FC236}">
              <a16:creationId xmlns:a16="http://schemas.microsoft.com/office/drawing/2014/main" id="{00000000-0008-0000-0300-0000FB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113393</xdr:rowOff>
    </xdr:from>
    <xdr:to>
      <xdr:col>81</xdr:col>
      <xdr:colOff>44450</xdr:colOff>
      <xdr:row>90</xdr:row>
      <xdr:rowOff>36286</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flipV="1">
          <a:off x="17018000" y="13829393"/>
          <a:ext cx="0" cy="163739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90</xdr:row>
      <xdr:rowOff>8363</xdr:rowOff>
    </xdr:from>
    <xdr:ext cx="762000" cy="259045"/>
    <xdr:sp macro="" textlink="">
      <xdr:nvSpPr>
        <xdr:cNvPr id="253" name="給与水準   （国との比較）最小値テキスト">
          <a:extLst>
            <a:ext uri="{FF2B5EF4-FFF2-40B4-BE49-F238E27FC236}">
              <a16:creationId xmlns:a16="http://schemas.microsoft.com/office/drawing/2014/main" id="{00000000-0008-0000-0300-0000FD000000}"/>
            </a:ext>
          </a:extLst>
        </xdr:cNvPr>
        <xdr:cNvSpPr txBox="1"/>
      </xdr:nvSpPr>
      <xdr:spPr>
        <a:xfrm>
          <a:off x="17106900" y="154388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36286</xdr:rowOff>
    </xdr:from>
    <xdr:to>
      <xdr:col>81</xdr:col>
      <xdr:colOff>133350</xdr:colOff>
      <xdr:row>90</xdr:row>
      <xdr:rowOff>36286</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54667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28320</xdr:rowOff>
    </xdr:from>
    <xdr:ext cx="762000" cy="259045"/>
    <xdr:sp macro="" textlink="">
      <xdr:nvSpPr>
        <xdr:cNvPr id="255" name="給与水準   （国との比較）最大値テキスト">
          <a:extLst>
            <a:ext uri="{FF2B5EF4-FFF2-40B4-BE49-F238E27FC236}">
              <a16:creationId xmlns:a16="http://schemas.microsoft.com/office/drawing/2014/main" id="{00000000-0008-0000-0300-0000FF000000}"/>
            </a:ext>
          </a:extLst>
        </xdr:cNvPr>
        <xdr:cNvSpPr txBox="1"/>
      </xdr:nvSpPr>
      <xdr:spPr>
        <a:xfrm>
          <a:off x="17106900" y="135728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113393</xdr:rowOff>
    </xdr:from>
    <xdr:to>
      <xdr:col>81</xdr:col>
      <xdr:colOff>133350</xdr:colOff>
      <xdr:row>80</xdr:row>
      <xdr:rowOff>113393</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6929100" y="138293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68036</xdr:rowOff>
    </xdr:from>
    <xdr:to>
      <xdr:col>81</xdr:col>
      <xdr:colOff>44450</xdr:colOff>
      <xdr:row>87</xdr:row>
      <xdr:rowOff>102507</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179800" y="14984186"/>
          <a:ext cx="838200" cy="34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31948</xdr:rowOff>
    </xdr:from>
    <xdr:ext cx="762000" cy="259045"/>
    <xdr:sp macro="" textlink="">
      <xdr:nvSpPr>
        <xdr:cNvPr id="258" name="給与水準   （国との比較）平均値テキスト">
          <a:extLst>
            <a:ext uri="{FF2B5EF4-FFF2-40B4-BE49-F238E27FC236}">
              <a16:creationId xmlns:a16="http://schemas.microsoft.com/office/drawing/2014/main" id="{00000000-0008-0000-0300-000002010000}"/>
            </a:ext>
          </a:extLst>
        </xdr:cNvPr>
        <xdr:cNvSpPr txBox="1"/>
      </xdr:nvSpPr>
      <xdr:spPr>
        <a:xfrm>
          <a:off x="17106900" y="1443374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15421</xdr:rowOff>
    </xdr:from>
    <xdr:to>
      <xdr:col>81</xdr:col>
      <xdr:colOff>95250</xdr:colOff>
      <xdr:row>85</xdr:row>
      <xdr:rowOff>117021</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967200" y="14588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68036</xdr:rowOff>
    </xdr:from>
    <xdr:to>
      <xdr:col>77</xdr:col>
      <xdr:colOff>44450</xdr:colOff>
      <xdr:row>88</xdr:row>
      <xdr:rowOff>68943</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flipV="1">
          <a:off x="15290800" y="14984186"/>
          <a:ext cx="889000" cy="172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49893</xdr:rowOff>
    </xdr:from>
    <xdr:to>
      <xdr:col>77</xdr:col>
      <xdr:colOff>95250</xdr:colOff>
      <xdr:row>85</xdr:row>
      <xdr:rowOff>151493</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6129000" y="14623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161670</xdr:rowOff>
    </xdr:from>
    <xdr:ext cx="7366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5798800" y="143920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88</xdr:row>
      <xdr:rowOff>68943</xdr:rowOff>
    </xdr:from>
    <xdr:to>
      <xdr:col>72</xdr:col>
      <xdr:colOff>203200</xdr:colOff>
      <xdr:row>88</xdr:row>
      <xdr:rowOff>155121</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flipV="1">
          <a:off x="14401800" y="15156543"/>
          <a:ext cx="889000" cy="8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15421</xdr:rowOff>
    </xdr:from>
    <xdr:to>
      <xdr:col>73</xdr:col>
      <xdr:colOff>44450</xdr:colOff>
      <xdr:row>85</xdr:row>
      <xdr:rowOff>117021</xdr:rowOff>
    </xdr:to>
    <xdr:sp macro="" textlink="">
      <xdr:nvSpPr>
        <xdr:cNvPr id="264" name="フローチャート: 判断 263">
          <a:extLst>
            <a:ext uri="{FF2B5EF4-FFF2-40B4-BE49-F238E27FC236}">
              <a16:creationId xmlns:a16="http://schemas.microsoft.com/office/drawing/2014/main" id="{00000000-0008-0000-0300-000008010000}"/>
            </a:ext>
          </a:extLst>
        </xdr:cNvPr>
        <xdr:cNvSpPr/>
      </xdr:nvSpPr>
      <xdr:spPr>
        <a:xfrm>
          <a:off x="15240000" y="14588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127198</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4909800" y="143575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88</xdr:row>
      <xdr:rowOff>120650</xdr:rowOff>
    </xdr:from>
    <xdr:to>
      <xdr:col>68</xdr:col>
      <xdr:colOff>152400</xdr:colOff>
      <xdr:row>88</xdr:row>
      <xdr:rowOff>155121</xdr:rowOff>
    </xdr:to>
    <xdr:cxnSp macro="">
      <xdr:nvCxnSpPr>
        <xdr:cNvPr id="266" name="直線コネクタ 265">
          <a:extLst>
            <a:ext uri="{FF2B5EF4-FFF2-40B4-BE49-F238E27FC236}">
              <a16:creationId xmlns:a16="http://schemas.microsoft.com/office/drawing/2014/main" id="{00000000-0008-0000-0300-00000A010000}"/>
            </a:ext>
          </a:extLst>
        </xdr:cNvPr>
        <xdr:cNvCxnSpPr/>
      </xdr:nvCxnSpPr>
      <xdr:spPr>
        <a:xfrm>
          <a:off x="13512800" y="15208250"/>
          <a:ext cx="889000" cy="34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32657</xdr:rowOff>
    </xdr:from>
    <xdr:to>
      <xdr:col>68</xdr:col>
      <xdr:colOff>203200</xdr:colOff>
      <xdr:row>85</xdr:row>
      <xdr:rowOff>134257</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4351000" y="14605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144434</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020800" y="143747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32657</xdr:rowOff>
    </xdr:from>
    <xdr:to>
      <xdr:col>64</xdr:col>
      <xdr:colOff>152400</xdr:colOff>
      <xdr:row>85</xdr:row>
      <xdr:rowOff>134257</xdr:rowOff>
    </xdr:to>
    <xdr:sp macro="" textlink="">
      <xdr:nvSpPr>
        <xdr:cNvPr id="269" name="フローチャート: 判断 268">
          <a:extLst>
            <a:ext uri="{FF2B5EF4-FFF2-40B4-BE49-F238E27FC236}">
              <a16:creationId xmlns:a16="http://schemas.microsoft.com/office/drawing/2014/main" id="{00000000-0008-0000-0300-00000D010000}"/>
            </a:ext>
          </a:extLst>
        </xdr:cNvPr>
        <xdr:cNvSpPr/>
      </xdr:nvSpPr>
      <xdr:spPr>
        <a:xfrm>
          <a:off x="13462000" y="14605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144434</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3131800" y="143747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51707</xdr:rowOff>
    </xdr:from>
    <xdr:to>
      <xdr:col>81</xdr:col>
      <xdr:colOff>95250</xdr:colOff>
      <xdr:row>87</xdr:row>
      <xdr:rowOff>153307</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967200" y="14967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87</xdr:row>
      <xdr:rowOff>23784</xdr:rowOff>
    </xdr:from>
    <xdr:ext cx="762000" cy="259045"/>
    <xdr:sp macro="" textlink="">
      <xdr:nvSpPr>
        <xdr:cNvPr id="277" name="給与水準   （国との比較）該当値テキスト">
          <a:extLst>
            <a:ext uri="{FF2B5EF4-FFF2-40B4-BE49-F238E27FC236}">
              <a16:creationId xmlns:a16="http://schemas.microsoft.com/office/drawing/2014/main" id="{00000000-0008-0000-0300-000015010000}"/>
            </a:ext>
          </a:extLst>
        </xdr:cNvPr>
        <xdr:cNvSpPr txBox="1"/>
      </xdr:nvSpPr>
      <xdr:spPr>
        <a:xfrm>
          <a:off x="17106900" y="14939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17236</xdr:rowOff>
    </xdr:from>
    <xdr:to>
      <xdr:col>77</xdr:col>
      <xdr:colOff>95250</xdr:colOff>
      <xdr:row>87</xdr:row>
      <xdr:rowOff>118836</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6129000" y="149333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103613</xdr:rowOff>
    </xdr:from>
    <xdr:ext cx="7366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5798800" y="150197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88</xdr:row>
      <xdr:rowOff>18143</xdr:rowOff>
    </xdr:from>
    <xdr:to>
      <xdr:col>73</xdr:col>
      <xdr:colOff>44450</xdr:colOff>
      <xdr:row>88</xdr:row>
      <xdr:rowOff>119743</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5240000" y="15105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104520</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909800" y="15192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88</xdr:row>
      <xdr:rowOff>104321</xdr:rowOff>
    </xdr:from>
    <xdr:to>
      <xdr:col>68</xdr:col>
      <xdr:colOff>203200</xdr:colOff>
      <xdr:row>89</xdr:row>
      <xdr:rowOff>34471</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4351000" y="151919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89</xdr:row>
      <xdr:rowOff>19248</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4020800" y="152782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88</xdr:row>
      <xdr:rowOff>69850</xdr:rowOff>
    </xdr:from>
    <xdr:to>
      <xdr:col>64</xdr:col>
      <xdr:colOff>152400</xdr:colOff>
      <xdr:row>89</xdr:row>
      <xdr:rowOff>0</xdr:rowOff>
    </xdr:to>
    <xdr:sp macro="" textlink="">
      <xdr:nvSpPr>
        <xdr:cNvPr id="284" name="楕円 283">
          <a:extLst>
            <a:ext uri="{FF2B5EF4-FFF2-40B4-BE49-F238E27FC236}">
              <a16:creationId xmlns:a16="http://schemas.microsoft.com/office/drawing/2014/main" id="{00000000-0008-0000-0300-00001C010000}"/>
            </a:ext>
          </a:extLst>
        </xdr:cNvPr>
        <xdr:cNvSpPr/>
      </xdr:nvSpPr>
      <xdr:spPr>
        <a:xfrm>
          <a:off x="13462000" y="15157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88</xdr:row>
      <xdr:rowOff>156227</xdr:rowOff>
    </xdr:from>
    <xdr:ext cx="762000" cy="259045"/>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131800" y="15243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7" name="テキスト ボックス 286">
          <a:extLst>
            <a:ext uri="{FF2B5EF4-FFF2-40B4-BE49-F238E27FC236}">
              <a16:creationId xmlns:a16="http://schemas.microsoft.com/office/drawing/2014/main" id="{00000000-0008-0000-0300-00001F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[5.30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8" name="テキスト ボックス 297">
          <a:extLst>
            <a:ext uri="{FF2B5EF4-FFF2-40B4-BE49-F238E27FC236}">
              <a16:creationId xmlns:a16="http://schemas.microsoft.com/office/drawing/2014/main" id="{00000000-0008-0000-0300-00002A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前年度よりも</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0.03</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ポイント低下し、</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5.30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人となっており、合併時から継続してきた新規採用の抑制により類似団体平均を下回っている。今後も住民サービスの低下を招くことのないよう、適切な定員管理に努める。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5" name="テキスト ボックス 314">
          <a:extLst>
            <a:ext uri="{FF2B5EF4-FFF2-40B4-BE49-F238E27FC236}">
              <a16:creationId xmlns:a16="http://schemas.microsoft.com/office/drawing/2014/main" id="{00000000-0008-0000-0300-00003B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6" name="定員管理の状況グラフ枠">
          <a:extLst>
            <a:ext uri="{FF2B5EF4-FFF2-40B4-BE49-F238E27FC236}">
              <a16:creationId xmlns:a16="http://schemas.microsoft.com/office/drawing/2014/main" id="{00000000-0008-0000-0300-00003C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2903</xdr:rowOff>
    </xdr:from>
    <xdr:to>
      <xdr:col>81</xdr:col>
      <xdr:colOff>44450</xdr:colOff>
      <xdr:row>67</xdr:row>
      <xdr:rowOff>74840</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flipV="1">
          <a:off x="17018000" y="9947003"/>
          <a:ext cx="0" cy="161498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46917</xdr:rowOff>
    </xdr:from>
    <xdr:ext cx="762000" cy="259045"/>
    <xdr:sp macro="" textlink="">
      <xdr:nvSpPr>
        <xdr:cNvPr id="318" name="定員管理の状況最小値テキスト">
          <a:extLst>
            <a:ext uri="{FF2B5EF4-FFF2-40B4-BE49-F238E27FC236}">
              <a16:creationId xmlns:a16="http://schemas.microsoft.com/office/drawing/2014/main" id="{00000000-0008-0000-0300-00003E010000}"/>
            </a:ext>
          </a:extLst>
        </xdr:cNvPr>
        <xdr:cNvSpPr txBox="1"/>
      </xdr:nvSpPr>
      <xdr:spPr>
        <a:xfrm>
          <a:off x="17106900" y="11534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74840</xdr:rowOff>
    </xdr:from>
    <xdr:to>
      <xdr:col>81</xdr:col>
      <xdr:colOff>133350</xdr:colOff>
      <xdr:row>67</xdr:row>
      <xdr:rowOff>74840</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15619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56</xdr:row>
      <xdr:rowOff>89280</xdr:rowOff>
    </xdr:from>
    <xdr:ext cx="762000" cy="259045"/>
    <xdr:sp macro="" textlink="">
      <xdr:nvSpPr>
        <xdr:cNvPr id="320" name="定員管理の状況最大値テキスト">
          <a:extLst>
            <a:ext uri="{FF2B5EF4-FFF2-40B4-BE49-F238E27FC236}">
              <a16:creationId xmlns:a16="http://schemas.microsoft.com/office/drawing/2014/main" id="{00000000-0008-0000-0300-000040010000}"/>
            </a:ext>
          </a:extLst>
        </xdr:cNvPr>
        <xdr:cNvSpPr txBox="1"/>
      </xdr:nvSpPr>
      <xdr:spPr>
        <a:xfrm>
          <a:off x="17106900" y="96904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2903</xdr:rowOff>
    </xdr:from>
    <xdr:to>
      <xdr:col>81</xdr:col>
      <xdr:colOff>133350</xdr:colOff>
      <xdr:row>58</xdr:row>
      <xdr:rowOff>2903</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6929100" y="99470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41728</xdr:rowOff>
    </xdr:from>
    <xdr:to>
      <xdr:col>81</xdr:col>
      <xdr:colOff>44450</xdr:colOff>
      <xdr:row>59</xdr:row>
      <xdr:rowOff>46899</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flipV="1">
          <a:off x="16179800" y="10157278"/>
          <a:ext cx="838200" cy="5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168111</xdr:rowOff>
    </xdr:from>
    <xdr:ext cx="762000" cy="259045"/>
    <xdr:sp macro="" textlink="">
      <xdr:nvSpPr>
        <xdr:cNvPr id="323" name="定員管理の状況平均値テキスト">
          <a:extLst>
            <a:ext uri="{FF2B5EF4-FFF2-40B4-BE49-F238E27FC236}">
              <a16:creationId xmlns:a16="http://schemas.microsoft.com/office/drawing/2014/main" id="{00000000-0008-0000-0300-000043010000}"/>
            </a:ext>
          </a:extLst>
        </xdr:cNvPr>
        <xdr:cNvSpPr txBox="1"/>
      </xdr:nvSpPr>
      <xdr:spPr>
        <a:xfrm>
          <a:off x="17106900" y="102836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24584</xdr:rowOff>
    </xdr:from>
    <xdr:to>
      <xdr:col>81</xdr:col>
      <xdr:colOff>95250</xdr:colOff>
      <xdr:row>60</xdr:row>
      <xdr:rowOff>126184</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967200" y="10311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15875</xdr:rowOff>
    </xdr:from>
    <xdr:to>
      <xdr:col>77</xdr:col>
      <xdr:colOff>44450</xdr:colOff>
      <xdr:row>59</xdr:row>
      <xdr:rowOff>46899</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a:off x="15290800" y="10131425"/>
          <a:ext cx="889000" cy="31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33201</xdr:rowOff>
    </xdr:from>
    <xdr:to>
      <xdr:col>77</xdr:col>
      <xdr:colOff>95250</xdr:colOff>
      <xdr:row>60</xdr:row>
      <xdr:rowOff>134801</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6129000" y="103202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119578</xdr:rowOff>
    </xdr:from>
    <xdr:ext cx="7366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5798800" y="1040657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58</xdr:row>
      <xdr:rowOff>164919</xdr:rowOff>
    </xdr:from>
    <xdr:to>
      <xdr:col>72</xdr:col>
      <xdr:colOff>203200</xdr:colOff>
      <xdr:row>59</xdr:row>
      <xdr:rowOff>15875</xdr:rowOff>
    </xdr:to>
    <xdr:cxnSp macro="">
      <xdr:nvCxnSpPr>
        <xdr:cNvPr id="328" name="直線コネクタ 327">
          <a:extLst>
            <a:ext uri="{FF2B5EF4-FFF2-40B4-BE49-F238E27FC236}">
              <a16:creationId xmlns:a16="http://schemas.microsoft.com/office/drawing/2014/main" id="{00000000-0008-0000-0300-000048010000}"/>
            </a:ext>
          </a:extLst>
        </xdr:cNvPr>
        <xdr:cNvCxnSpPr/>
      </xdr:nvCxnSpPr>
      <xdr:spPr>
        <a:xfrm>
          <a:off x="14401800" y="10109019"/>
          <a:ext cx="889000" cy="22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28031</xdr:rowOff>
    </xdr:from>
    <xdr:to>
      <xdr:col>73</xdr:col>
      <xdr:colOff>44450</xdr:colOff>
      <xdr:row>60</xdr:row>
      <xdr:rowOff>129631</xdr:rowOff>
    </xdr:to>
    <xdr:sp macro="" textlink="">
      <xdr:nvSpPr>
        <xdr:cNvPr id="329" name="フローチャート: 判断 328">
          <a:extLst>
            <a:ext uri="{FF2B5EF4-FFF2-40B4-BE49-F238E27FC236}">
              <a16:creationId xmlns:a16="http://schemas.microsoft.com/office/drawing/2014/main" id="{00000000-0008-0000-0300-000049010000}"/>
            </a:ext>
          </a:extLst>
        </xdr:cNvPr>
        <xdr:cNvSpPr/>
      </xdr:nvSpPr>
      <xdr:spPr>
        <a:xfrm>
          <a:off x="15240000" y="10315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114408</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4909800" y="104014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58</xdr:row>
      <xdr:rowOff>154577</xdr:rowOff>
    </xdr:from>
    <xdr:to>
      <xdr:col>68</xdr:col>
      <xdr:colOff>152400</xdr:colOff>
      <xdr:row>58</xdr:row>
      <xdr:rowOff>164919</xdr:rowOff>
    </xdr:to>
    <xdr:cxnSp macro="">
      <xdr:nvCxnSpPr>
        <xdr:cNvPr id="331" name="直線コネクタ 330">
          <a:extLst>
            <a:ext uri="{FF2B5EF4-FFF2-40B4-BE49-F238E27FC236}">
              <a16:creationId xmlns:a16="http://schemas.microsoft.com/office/drawing/2014/main" id="{00000000-0008-0000-0300-00004B010000}"/>
            </a:ext>
          </a:extLst>
        </xdr:cNvPr>
        <xdr:cNvCxnSpPr/>
      </xdr:nvCxnSpPr>
      <xdr:spPr>
        <a:xfrm>
          <a:off x="13512800" y="10098677"/>
          <a:ext cx="889000" cy="103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17690</xdr:rowOff>
    </xdr:from>
    <xdr:to>
      <xdr:col>68</xdr:col>
      <xdr:colOff>203200</xdr:colOff>
      <xdr:row>60</xdr:row>
      <xdr:rowOff>119290</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4351000" y="10304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104067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020800" y="10391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12519</xdr:rowOff>
    </xdr:from>
    <xdr:to>
      <xdr:col>64</xdr:col>
      <xdr:colOff>152400</xdr:colOff>
      <xdr:row>60</xdr:row>
      <xdr:rowOff>114119</xdr:rowOff>
    </xdr:to>
    <xdr:sp macro="" textlink="">
      <xdr:nvSpPr>
        <xdr:cNvPr id="334" name="フローチャート: 判断 333">
          <a:extLst>
            <a:ext uri="{FF2B5EF4-FFF2-40B4-BE49-F238E27FC236}">
              <a16:creationId xmlns:a16="http://schemas.microsoft.com/office/drawing/2014/main" id="{00000000-0008-0000-0300-00004E010000}"/>
            </a:ext>
          </a:extLst>
        </xdr:cNvPr>
        <xdr:cNvSpPr/>
      </xdr:nvSpPr>
      <xdr:spPr>
        <a:xfrm>
          <a:off x="13462000" y="10299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98896</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3131800" y="103858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162378</xdr:rowOff>
    </xdr:from>
    <xdr:to>
      <xdr:col>81</xdr:col>
      <xdr:colOff>95250</xdr:colOff>
      <xdr:row>59</xdr:row>
      <xdr:rowOff>92528</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967200" y="10106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7455</xdr:rowOff>
    </xdr:from>
    <xdr:ext cx="762000" cy="259045"/>
    <xdr:sp macro="" textlink="">
      <xdr:nvSpPr>
        <xdr:cNvPr id="342" name="定員管理の状況該当値テキスト">
          <a:extLst>
            <a:ext uri="{FF2B5EF4-FFF2-40B4-BE49-F238E27FC236}">
              <a16:creationId xmlns:a16="http://schemas.microsoft.com/office/drawing/2014/main" id="{00000000-0008-0000-0300-000056010000}"/>
            </a:ext>
          </a:extLst>
        </xdr:cNvPr>
        <xdr:cNvSpPr txBox="1"/>
      </xdr:nvSpPr>
      <xdr:spPr>
        <a:xfrm>
          <a:off x="17106900" y="99515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167549</xdr:rowOff>
    </xdr:from>
    <xdr:to>
      <xdr:col>77</xdr:col>
      <xdr:colOff>95250</xdr:colOff>
      <xdr:row>59</xdr:row>
      <xdr:rowOff>97699</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6129000" y="101116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107876</xdr:rowOff>
    </xdr:from>
    <xdr:ext cx="7366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5798800" y="988052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136525</xdr:rowOff>
    </xdr:from>
    <xdr:to>
      <xdr:col>73</xdr:col>
      <xdr:colOff>44450</xdr:colOff>
      <xdr:row>59</xdr:row>
      <xdr:rowOff>66675</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5240000" y="10080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76852</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909800" y="98495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114119</xdr:rowOff>
    </xdr:from>
    <xdr:to>
      <xdr:col>68</xdr:col>
      <xdr:colOff>203200</xdr:colOff>
      <xdr:row>59</xdr:row>
      <xdr:rowOff>44269</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4351000" y="10058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54446</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4020800" y="98270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103777</xdr:rowOff>
    </xdr:from>
    <xdr:to>
      <xdr:col>64</xdr:col>
      <xdr:colOff>152400</xdr:colOff>
      <xdr:row>59</xdr:row>
      <xdr:rowOff>33927</xdr:rowOff>
    </xdr:to>
    <xdr:sp macro="" textlink="">
      <xdr:nvSpPr>
        <xdr:cNvPr id="349" name="楕円 348">
          <a:extLst>
            <a:ext uri="{FF2B5EF4-FFF2-40B4-BE49-F238E27FC236}">
              <a16:creationId xmlns:a16="http://schemas.microsoft.com/office/drawing/2014/main" id="{00000000-0008-0000-0300-00005D010000}"/>
            </a:ext>
          </a:extLst>
        </xdr:cNvPr>
        <xdr:cNvSpPr/>
      </xdr:nvSpPr>
      <xdr:spPr>
        <a:xfrm>
          <a:off x="13462000" y="10047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44104</xdr:rowOff>
    </xdr:from>
    <xdr:ext cx="762000" cy="259045"/>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131800" y="98167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2" name="テキスト ボックス 351">
          <a:extLst>
            <a:ext uri="{FF2B5EF4-FFF2-40B4-BE49-F238E27FC236}">
              <a16:creationId xmlns:a16="http://schemas.microsoft.com/office/drawing/2014/main" id="{00000000-0008-0000-0300-000060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[11.1%]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類似団体平均を上回っている状況である</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が、</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前年度比</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ポイント改善して</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11.1</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％となっ</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ており、年々改善している状況である</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今後も</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公営企業に対する企業債等繰入額の増加を考慮し、比率が悪化することのないよう事業を展開する必要がある。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61</xdr:col>
      <xdr:colOff>6350</xdr:colOff>
      <xdr:row>32</xdr:row>
      <xdr:rowOff>101600</xdr:rowOff>
    </xdr:from>
    <xdr:ext cx="298543" cy="225703"/>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4" name="テキスト ボックス 373">
          <a:extLst>
            <a:ext uri="{FF2B5EF4-FFF2-40B4-BE49-F238E27FC236}">
              <a16:creationId xmlns:a16="http://schemas.microsoft.com/office/drawing/2014/main" id="{00000000-0008-0000-0300-000076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7" name="公債費負担の状況グラフ枠">
          <a:extLst>
            <a:ext uri="{FF2B5EF4-FFF2-40B4-BE49-F238E27FC236}">
              <a16:creationId xmlns:a16="http://schemas.microsoft.com/office/drawing/2014/main" id="{00000000-0008-0000-0300-000079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46143</xdr:rowOff>
    </xdr:from>
    <xdr:to>
      <xdr:col>81</xdr:col>
      <xdr:colOff>44450</xdr:colOff>
      <xdr:row>45</xdr:row>
      <xdr:rowOff>74083</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7018000" y="6389793"/>
          <a:ext cx="0" cy="139954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46160</xdr:rowOff>
    </xdr:from>
    <xdr:ext cx="762000" cy="259045"/>
    <xdr:sp macro="" textlink="">
      <xdr:nvSpPr>
        <xdr:cNvPr id="379" name="公債費負担の状況最小値テキスト">
          <a:extLst>
            <a:ext uri="{FF2B5EF4-FFF2-40B4-BE49-F238E27FC236}">
              <a16:creationId xmlns:a16="http://schemas.microsoft.com/office/drawing/2014/main" id="{00000000-0008-0000-0300-00007B010000}"/>
            </a:ext>
          </a:extLst>
        </xdr:cNvPr>
        <xdr:cNvSpPr txBox="1"/>
      </xdr:nvSpPr>
      <xdr:spPr>
        <a:xfrm>
          <a:off x="17106900" y="77614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74083</xdr:rowOff>
    </xdr:from>
    <xdr:to>
      <xdr:col>81</xdr:col>
      <xdr:colOff>133350</xdr:colOff>
      <xdr:row>45</xdr:row>
      <xdr:rowOff>74083</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6929100" y="77893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132520</xdr:rowOff>
    </xdr:from>
    <xdr:ext cx="762000" cy="259045"/>
    <xdr:sp macro="" textlink="">
      <xdr:nvSpPr>
        <xdr:cNvPr id="381" name="公債費負担の状況最大値テキスト">
          <a:extLst>
            <a:ext uri="{FF2B5EF4-FFF2-40B4-BE49-F238E27FC236}">
              <a16:creationId xmlns:a16="http://schemas.microsoft.com/office/drawing/2014/main" id="{00000000-0008-0000-0300-00007D010000}"/>
            </a:ext>
          </a:extLst>
        </xdr:cNvPr>
        <xdr:cNvSpPr txBox="1"/>
      </xdr:nvSpPr>
      <xdr:spPr>
        <a:xfrm>
          <a:off x="17106900" y="61332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46143</xdr:rowOff>
    </xdr:from>
    <xdr:to>
      <xdr:col>81</xdr:col>
      <xdr:colOff>133350</xdr:colOff>
      <xdr:row>37</xdr:row>
      <xdr:rowOff>46143</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6929100" y="63897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43</xdr:row>
      <xdr:rowOff>103294</xdr:rowOff>
    </xdr:from>
    <xdr:to>
      <xdr:col>81</xdr:col>
      <xdr:colOff>44450</xdr:colOff>
      <xdr:row>44</xdr:row>
      <xdr:rowOff>12277</xdr:rowOff>
    </xdr:to>
    <xdr:cxnSp macro="">
      <xdr:nvCxnSpPr>
        <xdr:cNvPr id="383" name="直線コネクタ 382">
          <a:extLst>
            <a:ext uri="{FF2B5EF4-FFF2-40B4-BE49-F238E27FC236}">
              <a16:creationId xmlns:a16="http://schemas.microsoft.com/office/drawing/2014/main" id="{00000000-0008-0000-0300-00007F010000}"/>
            </a:ext>
          </a:extLst>
        </xdr:cNvPr>
        <xdr:cNvCxnSpPr/>
      </xdr:nvCxnSpPr>
      <xdr:spPr>
        <a:xfrm flipV="1">
          <a:off x="16179800" y="7475644"/>
          <a:ext cx="838200" cy="80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33883</xdr:rowOff>
    </xdr:from>
    <xdr:ext cx="762000" cy="259045"/>
    <xdr:sp macro="" textlink="">
      <xdr:nvSpPr>
        <xdr:cNvPr id="384" name="公債費負担の状況平均値テキスト">
          <a:extLst>
            <a:ext uri="{FF2B5EF4-FFF2-40B4-BE49-F238E27FC236}">
              <a16:creationId xmlns:a16="http://schemas.microsoft.com/office/drawing/2014/main" id="{00000000-0008-0000-0300-000080010000}"/>
            </a:ext>
          </a:extLst>
        </xdr:cNvPr>
        <xdr:cNvSpPr txBox="1"/>
      </xdr:nvSpPr>
      <xdr:spPr>
        <a:xfrm>
          <a:off x="17106900" y="689188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17356</xdr:rowOff>
    </xdr:from>
    <xdr:to>
      <xdr:col>81</xdr:col>
      <xdr:colOff>95250</xdr:colOff>
      <xdr:row>41</xdr:row>
      <xdr:rowOff>118956</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6967200" y="7046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44</xdr:row>
      <xdr:rowOff>12277</xdr:rowOff>
    </xdr:from>
    <xdr:to>
      <xdr:col>77</xdr:col>
      <xdr:colOff>44450</xdr:colOff>
      <xdr:row>44</xdr:row>
      <xdr:rowOff>116840</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flipV="1">
          <a:off x="15290800" y="7556077"/>
          <a:ext cx="889000" cy="1045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33444</xdr:rowOff>
    </xdr:from>
    <xdr:to>
      <xdr:col>77</xdr:col>
      <xdr:colOff>95250</xdr:colOff>
      <xdr:row>41</xdr:row>
      <xdr:rowOff>135044</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6129000" y="7062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145221</xdr:rowOff>
    </xdr:from>
    <xdr:ext cx="7366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5798800" y="68317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44</xdr:row>
      <xdr:rowOff>116840</xdr:rowOff>
    </xdr:from>
    <xdr:to>
      <xdr:col>72</xdr:col>
      <xdr:colOff>203200</xdr:colOff>
      <xdr:row>44</xdr:row>
      <xdr:rowOff>165100</xdr:rowOff>
    </xdr:to>
    <xdr:cxnSp macro="">
      <xdr:nvCxnSpPr>
        <xdr:cNvPr id="389" name="直線コネクタ 388">
          <a:extLst>
            <a:ext uri="{FF2B5EF4-FFF2-40B4-BE49-F238E27FC236}">
              <a16:creationId xmlns:a16="http://schemas.microsoft.com/office/drawing/2014/main" id="{00000000-0008-0000-0300-000085010000}"/>
            </a:ext>
          </a:extLst>
        </xdr:cNvPr>
        <xdr:cNvCxnSpPr/>
      </xdr:nvCxnSpPr>
      <xdr:spPr>
        <a:xfrm flipV="1">
          <a:off x="14401800" y="7660640"/>
          <a:ext cx="8890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49530</xdr:rowOff>
    </xdr:from>
    <xdr:to>
      <xdr:col>73</xdr:col>
      <xdr:colOff>44450</xdr:colOff>
      <xdr:row>41</xdr:row>
      <xdr:rowOff>151130</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5240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161307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4909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44</xdr:row>
      <xdr:rowOff>124883</xdr:rowOff>
    </xdr:from>
    <xdr:to>
      <xdr:col>68</xdr:col>
      <xdr:colOff>152400</xdr:colOff>
      <xdr:row>44</xdr:row>
      <xdr:rowOff>165100</xdr:rowOff>
    </xdr:to>
    <xdr:cxnSp macro="">
      <xdr:nvCxnSpPr>
        <xdr:cNvPr id="392" name="直線コネクタ 391">
          <a:extLst>
            <a:ext uri="{FF2B5EF4-FFF2-40B4-BE49-F238E27FC236}">
              <a16:creationId xmlns:a16="http://schemas.microsoft.com/office/drawing/2014/main" id="{00000000-0008-0000-0300-000088010000}"/>
            </a:ext>
          </a:extLst>
        </xdr:cNvPr>
        <xdr:cNvCxnSpPr/>
      </xdr:nvCxnSpPr>
      <xdr:spPr>
        <a:xfrm>
          <a:off x="13512800" y="7668683"/>
          <a:ext cx="8890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49530</xdr:rowOff>
    </xdr:from>
    <xdr:to>
      <xdr:col>68</xdr:col>
      <xdr:colOff>203200</xdr:colOff>
      <xdr:row>41</xdr:row>
      <xdr:rowOff>151130</xdr:rowOff>
    </xdr:to>
    <xdr:sp macro="" textlink="">
      <xdr:nvSpPr>
        <xdr:cNvPr id="393" name="フローチャート: 判断 392">
          <a:extLst>
            <a:ext uri="{FF2B5EF4-FFF2-40B4-BE49-F238E27FC236}">
              <a16:creationId xmlns:a16="http://schemas.microsoft.com/office/drawing/2014/main" id="{00000000-0008-0000-0300-000089010000}"/>
            </a:ext>
          </a:extLst>
        </xdr:cNvPr>
        <xdr:cNvSpPr/>
      </xdr:nvSpPr>
      <xdr:spPr>
        <a:xfrm>
          <a:off x="14351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161307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4020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49530</xdr:rowOff>
    </xdr:from>
    <xdr:to>
      <xdr:col>64</xdr:col>
      <xdr:colOff>152400</xdr:colOff>
      <xdr:row>41</xdr:row>
      <xdr:rowOff>151130</xdr:rowOff>
    </xdr:to>
    <xdr:sp macro="" textlink="">
      <xdr:nvSpPr>
        <xdr:cNvPr id="395" name="フローチャート: 判断 394">
          <a:extLst>
            <a:ext uri="{FF2B5EF4-FFF2-40B4-BE49-F238E27FC236}">
              <a16:creationId xmlns:a16="http://schemas.microsoft.com/office/drawing/2014/main" id="{00000000-0008-0000-0300-00008B010000}"/>
            </a:ext>
          </a:extLst>
        </xdr:cNvPr>
        <xdr:cNvSpPr/>
      </xdr:nvSpPr>
      <xdr:spPr>
        <a:xfrm>
          <a:off x="13462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161307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3131800" y="6847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43</xdr:row>
      <xdr:rowOff>52494</xdr:rowOff>
    </xdr:from>
    <xdr:to>
      <xdr:col>81</xdr:col>
      <xdr:colOff>95250</xdr:colOff>
      <xdr:row>43</xdr:row>
      <xdr:rowOff>154094</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6967200" y="7424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43</xdr:row>
      <xdr:rowOff>24571</xdr:rowOff>
    </xdr:from>
    <xdr:ext cx="762000" cy="259045"/>
    <xdr:sp macro="" textlink="">
      <xdr:nvSpPr>
        <xdr:cNvPr id="403" name="公債費負担の状況該当値テキスト">
          <a:extLst>
            <a:ext uri="{FF2B5EF4-FFF2-40B4-BE49-F238E27FC236}">
              <a16:creationId xmlns:a16="http://schemas.microsoft.com/office/drawing/2014/main" id="{00000000-0008-0000-0300-000093010000}"/>
            </a:ext>
          </a:extLst>
        </xdr:cNvPr>
        <xdr:cNvSpPr txBox="1"/>
      </xdr:nvSpPr>
      <xdr:spPr>
        <a:xfrm>
          <a:off x="17106900" y="7396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43</xdr:row>
      <xdr:rowOff>132927</xdr:rowOff>
    </xdr:from>
    <xdr:to>
      <xdr:col>77</xdr:col>
      <xdr:colOff>95250</xdr:colOff>
      <xdr:row>44</xdr:row>
      <xdr:rowOff>63077</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6129000" y="75052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44</xdr:row>
      <xdr:rowOff>47854</xdr:rowOff>
    </xdr:from>
    <xdr:ext cx="7366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5798800" y="75916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44</xdr:row>
      <xdr:rowOff>66040</xdr:rowOff>
    </xdr:from>
    <xdr:to>
      <xdr:col>73</xdr:col>
      <xdr:colOff>44450</xdr:colOff>
      <xdr:row>44</xdr:row>
      <xdr:rowOff>167640</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5240000" y="760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44</xdr:row>
      <xdr:rowOff>152417</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4909800" y="7696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44</xdr:row>
      <xdr:rowOff>114300</xdr:rowOff>
    </xdr:from>
    <xdr:to>
      <xdr:col>68</xdr:col>
      <xdr:colOff>203200</xdr:colOff>
      <xdr:row>45</xdr:row>
      <xdr:rowOff>44450</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4351000" y="765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45</xdr:row>
      <xdr:rowOff>29227</xdr:rowOff>
    </xdr:from>
    <xdr:ext cx="7620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4020800" y="7744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44</xdr:row>
      <xdr:rowOff>74083</xdr:rowOff>
    </xdr:from>
    <xdr:to>
      <xdr:col>64</xdr:col>
      <xdr:colOff>152400</xdr:colOff>
      <xdr:row>45</xdr:row>
      <xdr:rowOff>4233</xdr:rowOff>
    </xdr:to>
    <xdr:sp macro="" textlink="">
      <xdr:nvSpPr>
        <xdr:cNvPr id="410" name="楕円 409">
          <a:extLst>
            <a:ext uri="{FF2B5EF4-FFF2-40B4-BE49-F238E27FC236}">
              <a16:creationId xmlns:a16="http://schemas.microsoft.com/office/drawing/2014/main" id="{00000000-0008-0000-0300-00009A010000}"/>
            </a:ext>
          </a:extLst>
        </xdr:cNvPr>
        <xdr:cNvSpPr/>
      </xdr:nvSpPr>
      <xdr:spPr>
        <a:xfrm>
          <a:off x="13462000" y="7617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44</xdr:row>
      <xdr:rowOff>160460</xdr:rowOff>
    </xdr:from>
    <xdr:ext cx="762000" cy="259045"/>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3131800" y="77042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4" name="テキスト ボックス 413">
          <a:extLst>
            <a:ext uri="{FF2B5EF4-FFF2-40B4-BE49-F238E27FC236}">
              <a16:creationId xmlns:a16="http://schemas.microsoft.com/office/drawing/2014/main" id="{00000000-0008-0000-0300-00009E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[71.5%]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3" name="正方形/長方形 422">
          <a:extLst>
            <a:ext uri="{FF2B5EF4-FFF2-40B4-BE49-F238E27FC236}">
              <a16:creationId xmlns:a16="http://schemas.microsoft.com/office/drawing/2014/main" id="{00000000-0008-0000-0300-0000A7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類似団体と比較すると、大きく上回っている状況である。</a:t>
          </a:r>
          <a:endParaRPr kumimoji="1" lang="en-US" altLang="ja-JP" sz="1300">
            <a:latin typeface="ＭＳ Ｐゴシック" panose="020B0600070205080204" pitchFamily="50" charset="-128"/>
            <a:ea typeface="ＭＳ Ｐゴシック" panose="020B060007020508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新町建設計画に基づく事業を進めるため合併特例債を活用しており、その残高がまだ多く残っていること、また上下水道の整備を急速に進めたことにより借入の残高が膨らんでおり、事業会計への繰入額が多いことなどが要因となっている。今後も、地方債借入の抑制など計画的な財政運営に努める</a:t>
          </a:r>
          <a:r>
            <a:rPr kumimoji="1" lang="ja-JP" altLang="ja-JP" sz="1100">
              <a:solidFill>
                <a:schemeClr val="dk1"/>
              </a:solidFill>
              <a:effectLst/>
              <a:latin typeface="+mn-lt"/>
              <a:ea typeface="+mn-ea"/>
              <a:cs typeface="+mn-cs"/>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9" name="将来負担の状況グラフ枠">
          <a:extLst>
            <a:ext uri="{FF2B5EF4-FFF2-40B4-BE49-F238E27FC236}">
              <a16:creationId xmlns:a16="http://schemas.microsoft.com/office/drawing/2014/main" id="{00000000-0008-0000-0300-0000B7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23</xdr:row>
      <xdr:rowOff>111054</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flipV="1">
          <a:off x="17018000" y="2370667"/>
          <a:ext cx="0" cy="168373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83131</xdr:rowOff>
    </xdr:from>
    <xdr:ext cx="762000" cy="259045"/>
    <xdr:sp macro="" textlink="">
      <xdr:nvSpPr>
        <xdr:cNvPr id="441" name="将来負担の状況最小値テキスト">
          <a:extLst>
            <a:ext uri="{FF2B5EF4-FFF2-40B4-BE49-F238E27FC236}">
              <a16:creationId xmlns:a16="http://schemas.microsoft.com/office/drawing/2014/main" id="{00000000-0008-0000-0300-0000B9010000}"/>
            </a:ext>
          </a:extLst>
        </xdr:cNvPr>
        <xdr:cNvSpPr txBox="1"/>
      </xdr:nvSpPr>
      <xdr:spPr>
        <a:xfrm>
          <a:off x="17106900" y="4026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111054</xdr:rowOff>
    </xdr:from>
    <xdr:to>
      <xdr:col>81</xdr:col>
      <xdr:colOff>133350</xdr:colOff>
      <xdr:row>23</xdr:row>
      <xdr:rowOff>111054</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6929100" y="40544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56744</xdr:rowOff>
    </xdr:from>
    <xdr:ext cx="762000" cy="259045"/>
    <xdr:sp macro="" textlink="">
      <xdr:nvSpPr>
        <xdr:cNvPr id="443" name="将来負担の状況最大値テキスト">
          <a:extLst>
            <a:ext uri="{FF2B5EF4-FFF2-40B4-BE49-F238E27FC236}">
              <a16:creationId xmlns:a16="http://schemas.microsoft.com/office/drawing/2014/main" id="{00000000-0008-0000-0300-0000BB010000}"/>
            </a:ext>
          </a:extLst>
        </xdr:cNvPr>
        <xdr:cNvSpPr txBox="1"/>
      </xdr:nvSpPr>
      <xdr:spPr>
        <a:xfrm>
          <a:off x="17106900" y="2114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19</xdr:row>
      <xdr:rowOff>71614</xdr:rowOff>
    </xdr:from>
    <xdr:to>
      <xdr:col>81</xdr:col>
      <xdr:colOff>44450</xdr:colOff>
      <xdr:row>20</xdr:row>
      <xdr:rowOff>2046</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flipV="1">
          <a:off x="16179800" y="3329164"/>
          <a:ext cx="838200" cy="1018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143880</xdr:rowOff>
    </xdr:from>
    <xdr:ext cx="762000" cy="259045"/>
    <xdr:sp macro="" textlink="">
      <xdr:nvSpPr>
        <xdr:cNvPr id="446" name="将来負担の状況平均値テキスト">
          <a:extLst>
            <a:ext uri="{FF2B5EF4-FFF2-40B4-BE49-F238E27FC236}">
              <a16:creationId xmlns:a16="http://schemas.microsoft.com/office/drawing/2014/main" id="{00000000-0008-0000-0300-0000BE010000}"/>
            </a:ext>
          </a:extLst>
        </xdr:cNvPr>
        <xdr:cNvSpPr txBox="1"/>
      </xdr:nvSpPr>
      <xdr:spPr>
        <a:xfrm>
          <a:off x="17106900" y="237273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127353</xdr:rowOff>
    </xdr:from>
    <xdr:to>
      <xdr:col>81</xdr:col>
      <xdr:colOff>95250</xdr:colOff>
      <xdr:row>15</xdr:row>
      <xdr:rowOff>57503</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6967200" y="25276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20</xdr:row>
      <xdr:rowOff>2046</xdr:rowOff>
    </xdr:from>
    <xdr:to>
      <xdr:col>77</xdr:col>
      <xdr:colOff>44450</xdr:colOff>
      <xdr:row>21</xdr:row>
      <xdr:rowOff>144286</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flipV="1">
          <a:off x="15290800" y="3431046"/>
          <a:ext cx="889000" cy="3136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15</xdr:row>
      <xdr:rowOff>20250</xdr:rowOff>
    </xdr:from>
    <xdr:to>
      <xdr:col>77</xdr:col>
      <xdr:colOff>95250</xdr:colOff>
      <xdr:row>15</xdr:row>
      <xdr:rowOff>121850</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6129000" y="2592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13</xdr:row>
      <xdr:rowOff>132027</xdr:rowOff>
    </xdr:from>
    <xdr:ext cx="7366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5798800" y="2360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21</xdr:row>
      <xdr:rowOff>144286</xdr:rowOff>
    </xdr:from>
    <xdr:to>
      <xdr:col>72</xdr:col>
      <xdr:colOff>203200</xdr:colOff>
      <xdr:row>22</xdr:row>
      <xdr:rowOff>65334</xdr:rowOff>
    </xdr:to>
    <xdr:cxnSp macro="">
      <xdr:nvCxnSpPr>
        <xdr:cNvPr id="451" name="直線コネクタ 450">
          <a:extLst>
            <a:ext uri="{FF2B5EF4-FFF2-40B4-BE49-F238E27FC236}">
              <a16:creationId xmlns:a16="http://schemas.microsoft.com/office/drawing/2014/main" id="{00000000-0008-0000-0300-0000C3010000}"/>
            </a:ext>
          </a:extLst>
        </xdr:cNvPr>
        <xdr:cNvCxnSpPr/>
      </xdr:nvCxnSpPr>
      <xdr:spPr>
        <a:xfrm flipV="1">
          <a:off x="14401800" y="3744736"/>
          <a:ext cx="889000" cy="924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14</xdr:row>
      <xdr:rowOff>164888</xdr:rowOff>
    </xdr:from>
    <xdr:to>
      <xdr:col>73</xdr:col>
      <xdr:colOff>44450</xdr:colOff>
      <xdr:row>15</xdr:row>
      <xdr:rowOff>95038</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5240000" y="25651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13</xdr:row>
      <xdr:rowOff>105215</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4909800" y="23340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22</xdr:row>
      <xdr:rowOff>27799</xdr:rowOff>
    </xdr:from>
    <xdr:to>
      <xdr:col>68</xdr:col>
      <xdr:colOff>152400</xdr:colOff>
      <xdr:row>22</xdr:row>
      <xdr:rowOff>65334</xdr:rowOff>
    </xdr:to>
    <xdr:cxnSp macro="">
      <xdr:nvCxnSpPr>
        <xdr:cNvPr id="454" name="直線コネクタ 453">
          <a:extLst>
            <a:ext uri="{FF2B5EF4-FFF2-40B4-BE49-F238E27FC236}">
              <a16:creationId xmlns:a16="http://schemas.microsoft.com/office/drawing/2014/main" id="{00000000-0008-0000-0300-0000C6010000}"/>
            </a:ext>
          </a:extLst>
        </xdr:cNvPr>
        <xdr:cNvCxnSpPr/>
      </xdr:nvCxnSpPr>
      <xdr:spPr>
        <a:xfrm>
          <a:off x="13512800" y="3799699"/>
          <a:ext cx="889000" cy="375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15</xdr:row>
      <xdr:rowOff>18909</xdr:rowOff>
    </xdr:from>
    <xdr:to>
      <xdr:col>68</xdr:col>
      <xdr:colOff>203200</xdr:colOff>
      <xdr:row>15</xdr:row>
      <xdr:rowOff>120509</xdr:rowOff>
    </xdr:to>
    <xdr:sp macro="" textlink="">
      <xdr:nvSpPr>
        <xdr:cNvPr id="455" name="フローチャート: 判断 454">
          <a:extLst>
            <a:ext uri="{FF2B5EF4-FFF2-40B4-BE49-F238E27FC236}">
              <a16:creationId xmlns:a16="http://schemas.microsoft.com/office/drawing/2014/main" id="{00000000-0008-0000-0300-0000C7010000}"/>
            </a:ext>
          </a:extLst>
        </xdr:cNvPr>
        <xdr:cNvSpPr/>
      </xdr:nvSpPr>
      <xdr:spPr>
        <a:xfrm>
          <a:off x="14351000" y="25906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13</xdr:row>
      <xdr:rowOff>130686</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020800" y="23595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15</xdr:row>
      <xdr:rowOff>29633</xdr:rowOff>
    </xdr:from>
    <xdr:to>
      <xdr:col>64</xdr:col>
      <xdr:colOff>152400</xdr:colOff>
      <xdr:row>15</xdr:row>
      <xdr:rowOff>131233</xdr:rowOff>
    </xdr:to>
    <xdr:sp macro="" textlink="">
      <xdr:nvSpPr>
        <xdr:cNvPr id="457" name="フローチャート: 判断 456">
          <a:extLst>
            <a:ext uri="{FF2B5EF4-FFF2-40B4-BE49-F238E27FC236}">
              <a16:creationId xmlns:a16="http://schemas.microsoft.com/office/drawing/2014/main" id="{00000000-0008-0000-0300-0000C9010000}"/>
            </a:ext>
          </a:extLst>
        </xdr:cNvPr>
        <xdr:cNvSpPr/>
      </xdr:nvSpPr>
      <xdr:spPr>
        <a:xfrm>
          <a:off x="13462000" y="26013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141410</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3131800" y="23702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19</xdr:row>
      <xdr:rowOff>20814</xdr:rowOff>
    </xdr:from>
    <xdr:to>
      <xdr:col>81</xdr:col>
      <xdr:colOff>95250</xdr:colOff>
      <xdr:row>19</xdr:row>
      <xdr:rowOff>122414</xdr:rowOff>
    </xdr:to>
    <xdr:sp macro="" textlink="">
      <xdr:nvSpPr>
        <xdr:cNvPr id="464" name="楕円 463">
          <a:extLst>
            <a:ext uri="{FF2B5EF4-FFF2-40B4-BE49-F238E27FC236}">
              <a16:creationId xmlns:a16="http://schemas.microsoft.com/office/drawing/2014/main" id="{00000000-0008-0000-0300-0000D0010000}"/>
            </a:ext>
          </a:extLst>
        </xdr:cNvPr>
        <xdr:cNvSpPr/>
      </xdr:nvSpPr>
      <xdr:spPr>
        <a:xfrm>
          <a:off x="16967200" y="32783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18</xdr:row>
      <xdr:rowOff>164341</xdr:rowOff>
    </xdr:from>
    <xdr:ext cx="762000" cy="259045"/>
    <xdr:sp macro="" textlink="">
      <xdr:nvSpPr>
        <xdr:cNvPr id="465" name="将来負担の状況該当値テキスト">
          <a:extLst>
            <a:ext uri="{FF2B5EF4-FFF2-40B4-BE49-F238E27FC236}">
              <a16:creationId xmlns:a16="http://schemas.microsoft.com/office/drawing/2014/main" id="{00000000-0008-0000-0300-0000D1010000}"/>
            </a:ext>
          </a:extLst>
        </xdr:cNvPr>
        <xdr:cNvSpPr txBox="1"/>
      </xdr:nvSpPr>
      <xdr:spPr>
        <a:xfrm>
          <a:off x="17106900" y="32504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19</xdr:row>
      <xdr:rowOff>122696</xdr:rowOff>
    </xdr:from>
    <xdr:to>
      <xdr:col>77</xdr:col>
      <xdr:colOff>95250</xdr:colOff>
      <xdr:row>20</xdr:row>
      <xdr:rowOff>52846</xdr:rowOff>
    </xdr:to>
    <xdr:sp macro="" textlink="">
      <xdr:nvSpPr>
        <xdr:cNvPr id="466" name="楕円 465">
          <a:extLst>
            <a:ext uri="{FF2B5EF4-FFF2-40B4-BE49-F238E27FC236}">
              <a16:creationId xmlns:a16="http://schemas.microsoft.com/office/drawing/2014/main" id="{00000000-0008-0000-0300-0000D2010000}"/>
            </a:ext>
          </a:extLst>
        </xdr:cNvPr>
        <xdr:cNvSpPr/>
      </xdr:nvSpPr>
      <xdr:spPr>
        <a:xfrm>
          <a:off x="16129000" y="3380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20</xdr:row>
      <xdr:rowOff>37623</xdr:rowOff>
    </xdr:from>
    <xdr:ext cx="7366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5798800" y="34666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21</xdr:row>
      <xdr:rowOff>93486</xdr:rowOff>
    </xdr:from>
    <xdr:to>
      <xdr:col>73</xdr:col>
      <xdr:colOff>44450</xdr:colOff>
      <xdr:row>22</xdr:row>
      <xdr:rowOff>23636</xdr:rowOff>
    </xdr:to>
    <xdr:sp macro="" textlink="">
      <xdr:nvSpPr>
        <xdr:cNvPr id="468" name="楕円 467">
          <a:extLst>
            <a:ext uri="{FF2B5EF4-FFF2-40B4-BE49-F238E27FC236}">
              <a16:creationId xmlns:a16="http://schemas.microsoft.com/office/drawing/2014/main" id="{00000000-0008-0000-0300-0000D4010000}"/>
            </a:ext>
          </a:extLst>
        </xdr:cNvPr>
        <xdr:cNvSpPr/>
      </xdr:nvSpPr>
      <xdr:spPr>
        <a:xfrm>
          <a:off x="15240000" y="3693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22</xdr:row>
      <xdr:rowOff>8413</xdr:rowOff>
    </xdr:from>
    <xdr:ext cx="762000" cy="259045"/>
    <xdr:sp macro="" textlink="">
      <xdr:nvSpPr>
        <xdr:cNvPr id="469" name="テキスト ボックス 468">
          <a:extLst>
            <a:ext uri="{FF2B5EF4-FFF2-40B4-BE49-F238E27FC236}">
              <a16:creationId xmlns:a16="http://schemas.microsoft.com/office/drawing/2014/main" id="{00000000-0008-0000-0300-0000D5010000}"/>
            </a:ext>
          </a:extLst>
        </xdr:cNvPr>
        <xdr:cNvSpPr txBox="1"/>
      </xdr:nvSpPr>
      <xdr:spPr>
        <a:xfrm>
          <a:off x="14909800" y="37803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22</xdr:row>
      <xdr:rowOff>14534</xdr:rowOff>
    </xdr:from>
    <xdr:to>
      <xdr:col>68</xdr:col>
      <xdr:colOff>203200</xdr:colOff>
      <xdr:row>22</xdr:row>
      <xdr:rowOff>116134</xdr:rowOff>
    </xdr:to>
    <xdr:sp macro="" textlink="">
      <xdr:nvSpPr>
        <xdr:cNvPr id="470" name="楕円 469">
          <a:extLst>
            <a:ext uri="{FF2B5EF4-FFF2-40B4-BE49-F238E27FC236}">
              <a16:creationId xmlns:a16="http://schemas.microsoft.com/office/drawing/2014/main" id="{00000000-0008-0000-0300-0000D6010000}"/>
            </a:ext>
          </a:extLst>
        </xdr:cNvPr>
        <xdr:cNvSpPr/>
      </xdr:nvSpPr>
      <xdr:spPr>
        <a:xfrm>
          <a:off x="14351000" y="3786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22</xdr:row>
      <xdr:rowOff>100911</xdr:rowOff>
    </xdr:from>
    <xdr:ext cx="762000" cy="259045"/>
    <xdr:sp macro="" textlink="">
      <xdr:nvSpPr>
        <xdr:cNvPr id="471" name="テキスト ボックス 470">
          <a:extLst>
            <a:ext uri="{FF2B5EF4-FFF2-40B4-BE49-F238E27FC236}">
              <a16:creationId xmlns:a16="http://schemas.microsoft.com/office/drawing/2014/main" id="{00000000-0008-0000-0300-0000D7010000}"/>
            </a:ext>
          </a:extLst>
        </xdr:cNvPr>
        <xdr:cNvSpPr txBox="1"/>
      </xdr:nvSpPr>
      <xdr:spPr>
        <a:xfrm>
          <a:off x="14020800" y="38728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21</xdr:row>
      <xdr:rowOff>148449</xdr:rowOff>
    </xdr:from>
    <xdr:to>
      <xdr:col>64</xdr:col>
      <xdr:colOff>152400</xdr:colOff>
      <xdr:row>22</xdr:row>
      <xdr:rowOff>78599</xdr:rowOff>
    </xdr:to>
    <xdr:sp macro="" textlink="">
      <xdr:nvSpPr>
        <xdr:cNvPr id="472" name="楕円 471">
          <a:extLst>
            <a:ext uri="{FF2B5EF4-FFF2-40B4-BE49-F238E27FC236}">
              <a16:creationId xmlns:a16="http://schemas.microsoft.com/office/drawing/2014/main" id="{00000000-0008-0000-0300-0000D8010000}"/>
            </a:ext>
          </a:extLst>
        </xdr:cNvPr>
        <xdr:cNvSpPr/>
      </xdr:nvSpPr>
      <xdr:spPr>
        <a:xfrm>
          <a:off x="13462000" y="37488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22</xdr:row>
      <xdr:rowOff>63376</xdr:rowOff>
    </xdr:from>
    <xdr:ext cx="762000" cy="259045"/>
    <xdr:sp macro="" textlink="">
      <xdr:nvSpPr>
        <xdr:cNvPr id="473" name="テキスト ボックス 472">
          <a:extLst>
            <a:ext uri="{FF2B5EF4-FFF2-40B4-BE49-F238E27FC236}">
              <a16:creationId xmlns:a16="http://schemas.microsoft.com/office/drawing/2014/main" id="{00000000-0008-0000-0300-0000D9010000}"/>
            </a:ext>
          </a:extLst>
        </xdr:cNvPr>
        <xdr:cNvSpPr txBox="1"/>
      </xdr:nvSpPr>
      <xdr:spPr>
        <a:xfrm>
          <a:off x="13131800" y="38352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30,004
29,737
67.10
16,496,402
16,143,440
303,690
7,740,316
13,826,420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11.1
71.5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類似団体平均と比較すると、人件費に係る経常収支比率は</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5.2</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ポイント低くなっている。これは、集中改革プランに掲げた取り組みにより、職員数の削減を行ってきたことが要因といえる。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40</xdr:row>
      <xdr:rowOff>127000</xdr:rowOff>
    </xdr:from>
    <xdr:to>
      <xdr:col>26</xdr:col>
      <xdr:colOff>184150</xdr:colOff>
      <xdr:row>40</xdr:row>
      <xdr:rowOff>127000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6985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39</xdr:row>
      <xdr:rowOff>156227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842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34</xdr:row>
      <xdr:rowOff>12700</xdr:rowOff>
    </xdr:from>
    <xdr:to>
      <xdr:col>26</xdr:col>
      <xdr:colOff>184150</xdr:colOff>
      <xdr:row>34</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5842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33</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5699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6" name="人件費グラフ枠">
          <a:extLst>
            <a:ext uri="{FF2B5EF4-FFF2-40B4-BE49-F238E27FC236}">
              <a16:creationId xmlns:a16="http://schemas.microsoft.com/office/drawing/2014/main" id="{00000000-0008-0000-0400-000038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29845</xdr:rowOff>
    </xdr:from>
    <xdr:to>
      <xdr:col>24</xdr:col>
      <xdr:colOff>25400</xdr:colOff>
      <xdr:row>40</xdr:row>
      <xdr:rowOff>104140</xdr:rowOff>
    </xdr:to>
    <xdr:cxnSp macro="">
      <xdr:nvCxnSpPr>
        <xdr:cNvPr id="57" name="直線コネクタ 56">
          <a:extLst>
            <a:ext uri="{FF2B5EF4-FFF2-40B4-BE49-F238E27FC236}">
              <a16:creationId xmlns:a16="http://schemas.microsoft.com/office/drawing/2014/main" id="{00000000-0008-0000-0400-000039000000}"/>
            </a:ext>
          </a:extLst>
        </xdr:cNvPr>
        <xdr:cNvCxnSpPr/>
      </xdr:nvCxnSpPr>
      <xdr:spPr>
        <a:xfrm flipV="1">
          <a:off x="4826000" y="5687695"/>
          <a:ext cx="0" cy="12744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76217</xdr:rowOff>
    </xdr:from>
    <xdr:ext cx="762000" cy="259045"/>
    <xdr:sp macro="" textlink="">
      <xdr:nvSpPr>
        <xdr:cNvPr id="58" name="人件費最小値テキスト">
          <a:extLst>
            <a:ext uri="{FF2B5EF4-FFF2-40B4-BE49-F238E27FC236}">
              <a16:creationId xmlns:a16="http://schemas.microsoft.com/office/drawing/2014/main" id="{00000000-0008-0000-0400-00003A000000}"/>
            </a:ext>
          </a:extLst>
        </xdr:cNvPr>
        <xdr:cNvSpPr txBox="1"/>
      </xdr:nvSpPr>
      <xdr:spPr>
        <a:xfrm>
          <a:off x="4914900" y="6934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104140</xdr:rowOff>
    </xdr:from>
    <xdr:to>
      <xdr:col>24</xdr:col>
      <xdr:colOff>114300</xdr:colOff>
      <xdr:row>40</xdr:row>
      <xdr:rowOff>104140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a:off x="4737100" y="6962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116222</xdr:rowOff>
    </xdr:from>
    <xdr:ext cx="762000" cy="259045"/>
    <xdr:sp macro="" textlink="">
      <xdr:nvSpPr>
        <xdr:cNvPr id="60" name="人件費最大値テキスト">
          <a:extLst>
            <a:ext uri="{FF2B5EF4-FFF2-40B4-BE49-F238E27FC236}">
              <a16:creationId xmlns:a16="http://schemas.microsoft.com/office/drawing/2014/main" id="{00000000-0008-0000-0400-00003C000000}"/>
            </a:ext>
          </a:extLst>
        </xdr:cNvPr>
        <xdr:cNvSpPr txBox="1"/>
      </xdr:nvSpPr>
      <xdr:spPr>
        <a:xfrm>
          <a:off x="4914900" y="5431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29845</xdr:rowOff>
    </xdr:from>
    <xdr:to>
      <xdr:col>24</xdr:col>
      <xdr:colOff>114300</xdr:colOff>
      <xdr:row>33</xdr:row>
      <xdr:rowOff>29845</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56876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33</xdr:row>
      <xdr:rowOff>41275</xdr:rowOff>
    </xdr:from>
    <xdr:to>
      <xdr:col>24</xdr:col>
      <xdr:colOff>25400</xdr:colOff>
      <xdr:row>33</xdr:row>
      <xdr:rowOff>132715</xdr:rowOff>
    </xdr:to>
    <xdr:cxnSp macro="">
      <xdr:nvCxnSpPr>
        <xdr:cNvPr id="62" name="直線コネクタ 61">
          <a:extLst>
            <a:ext uri="{FF2B5EF4-FFF2-40B4-BE49-F238E27FC236}">
              <a16:creationId xmlns:a16="http://schemas.microsoft.com/office/drawing/2014/main" id="{00000000-0008-0000-0400-00003E000000}"/>
            </a:ext>
          </a:extLst>
        </xdr:cNvPr>
        <xdr:cNvCxnSpPr/>
      </xdr:nvCxnSpPr>
      <xdr:spPr>
        <a:xfrm>
          <a:off x="3987800" y="5699125"/>
          <a:ext cx="8382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8272</xdr:rowOff>
    </xdr:from>
    <xdr:ext cx="762000" cy="259045"/>
    <xdr:sp macro="" textlink="">
      <xdr:nvSpPr>
        <xdr:cNvPr id="63" name="人件費平均値テキスト">
          <a:extLst>
            <a:ext uri="{FF2B5EF4-FFF2-40B4-BE49-F238E27FC236}">
              <a16:creationId xmlns:a16="http://schemas.microsoft.com/office/drawing/2014/main" id="{00000000-0008-0000-0400-00003F000000}"/>
            </a:ext>
          </a:extLst>
        </xdr:cNvPr>
        <xdr:cNvSpPr txBox="1"/>
      </xdr:nvSpPr>
      <xdr:spPr>
        <a:xfrm>
          <a:off x="4914900" y="600902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36195</xdr:rowOff>
    </xdr:from>
    <xdr:to>
      <xdr:col>24</xdr:col>
      <xdr:colOff>76200</xdr:colOff>
      <xdr:row>35</xdr:row>
      <xdr:rowOff>137795</xdr:rowOff>
    </xdr:to>
    <xdr:sp macro="" textlink="">
      <xdr:nvSpPr>
        <xdr:cNvPr id="64" name="フローチャート: 判断 63">
          <a:extLst>
            <a:ext uri="{FF2B5EF4-FFF2-40B4-BE49-F238E27FC236}">
              <a16:creationId xmlns:a16="http://schemas.microsoft.com/office/drawing/2014/main" id="{00000000-0008-0000-0400-000040000000}"/>
            </a:ext>
          </a:extLst>
        </xdr:cNvPr>
        <xdr:cNvSpPr/>
      </xdr:nvSpPr>
      <xdr:spPr>
        <a:xfrm>
          <a:off x="4775200" y="6036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33</xdr:row>
      <xdr:rowOff>29845</xdr:rowOff>
    </xdr:from>
    <xdr:to>
      <xdr:col>19</xdr:col>
      <xdr:colOff>187325</xdr:colOff>
      <xdr:row>33</xdr:row>
      <xdr:rowOff>41275</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3098800" y="568769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34</xdr:row>
      <xdr:rowOff>116205</xdr:rowOff>
    </xdr:from>
    <xdr:to>
      <xdr:col>20</xdr:col>
      <xdr:colOff>38100</xdr:colOff>
      <xdr:row>35</xdr:row>
      <xdr:rowOff>46355</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3937000" y="5945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31132</xdr:rowOff>
    </xdr:from>
    <xdr:ext cx="736600" cy="259045"/>
    <xdr:sp macro="" textlink="">
      <xdr:nvSpPr>
        <xdr:cNvPr id="67" name="テキスト ボックス 66">
          <a:extLst>
            <a:ext uri="{FF2B5EF4-FFF2-40B4-BE49-F238E27FC236}">
              <a16:creationId xmlns:a16="http://schemas.microsoft.com/office/drawing/2014/main" id="{00000000-0008-0000-0400-000043000000}"/>
            </a:ext>
          </a:extLst>
        </xdr:cNvPr>
        <xdr:cNvSpPr txBox="1"/>
      </xdr:nvSpPr>
      <xdr:spPr>
        <a:xfrm>
          <a:off x="3606800" y="60318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33</xdr:row>
      <xdr:rowOff>18415</xdr:rowOff>
    </xdr:from>
    <xdr:to>
      <xdr:col>15</xdr:col>
      <xdr:colOff>98425</xdr:colOff>
      <xdr:row>33</xdr:row>
      <xdr:rowOff>29845</xdr:rowOff>
    </xdr:to>
    <xdr:cxnSp macro="">
      <xdr:nvCxnSpPr>
        <xdr:cNvPr id="68" name="直線コネクタ 67">
          <a:extLst>
            <a:ext uri="{FF2B5EF4-FFF2-40B4-BE49-F238E27FC236}">
              <a16:creationId xmlns:a16="http://schemas.microsoft.com/office/drawing/2014/main" id="{00000000-0008-0000-0400-000044000000}"/>
            </a:ext>
          </a:extLst>
        </xdr:cNvPr>
        <xdr:cNvCxnSpPr/>
      </xdr:nvCxnSpPr>
      <xdr:spPr>
        <a:xfrm>
          <a:off x="2209800" y="567626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34</xdr:row>
      <xdr:rowOff>121920</xdr:rowOff>
    </xdr:from>
    <xdr:to>
      <xdr:col>15</xdr:col>
      <xdr:colOff>149225</xdr:colOff>
      <xdr:row>35</xdr:row>
      <xdr:rowOff>52070</xdr:rowOff>
    </xdr:to>
    <xdr:sp macro="" textlink="">
      <xdr:nvSpPr>
        <xdr:cNvPr id="69" name="フローチャート: 判断 68">
          <a:extLst>
            <a:ext uri="{FF2B5EF4-FFF2-40B4-BE49-F238E27FC236}">
              <a16:creationId xmlns:a16="http://schemas.microsoft.com/office/drawing/2014/main" id="{00000000-0008-0000-0400-000045000000}"/>
            </a:ext>
          </a:extLst>
        </xdr:cNvPr>
        <xdr:cNvSpPr/>
      </xdr:nvSpPr>
      <xdr:spPr>
        <a:xfrm>
          <a:off x="3048000" y="5951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36847</xdr:rowOff>
    </xdr:from>
    <xdr:ext cx="762000" cy="259045"/>
    <xdr:sp macro="" textlink="">
      <xdr:nvSpPr>
        <xdr:cNvPr id="70" name="テキスト ボックス 69">
          <a:extLst>
            <a:ext uri="{FF2B5EF4-FFF2-40B4-BE49-F238E27FC236}">
              <a16:creationId xmlns:a16="http://schemas.microsoft.com/office/drawing/2014/main" id="{00000000-0008-0000-0400-000046000000}"/>
            </a:ext>
          </a:extLst>
        </xdr:cNvPr>
        <xdr:cNvSpPr txBox="1"/>
      </xdr:nvSpPr>
      <xdr:spPr>
        <a:xfrm>
          <a:off x="2717800" y="6037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33</xdr:row>
      <xdr:rowOff>18415</xdr:rowOff>
    </xdr:from>
    <xdr:to>
      <xdr:col>11</xdr:col>
      <xdr:colOff>9525</xdr:colOff>
      <xdr:row>33</xdr:row>
      <xdr:rowOff>29845</xdr:rowOff>
    </xdr:to>
    <xdr:cxnSp macro="">
      <xdr:nvCxnSpPr>
        <xdr:cNvPr id="71" name="直線コネクタ 70">
          <a:extLst>
            <a:ext uri="{FF2B5EF4-FFF2-40B4-BE49-F238E27FC236}">
              <a16:creationId xmlns:a16="http://schemas.microsoft.com/office/drawing/2014/main" id="{00000000-0008-0000-0400-000047000000}"/>
            </a:ext>
          </a:extLst>
        </xdr:cNvPr>
        <xdr:cNvCxnSpPr/>
      </xdr:nvCxnSpPr>
      <xdr:spPr>
        <a:xfrm flipV="1">
          <a:off x="1320800" y="567626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34</xdr:row>
      <xdr:rowOff>116205</xdr:rowOff>
    </xdr:from>
    <xdr:to>
      <xdr:col>11</xdr:col>
      <xdr:colOff>60325</xdr:colOff>
      <xdr:row>35</xdr:row>
      <xdr:rowOff>46355</xdr:rowOff>
    </xdr:to>
    <xdr:sp macro="" textlink="">
      <xdr:nvSpPr>
        <xdr:cNvPr id="72" name="フローチャート: 判断 71">
          <a:extLst>
            <a:ext uri="{FF2B5EF4-FFF2-40B4-BE49-F238E27FC236}">
              <a16:creationId xmlns:a16="http://schemas.microsoft.com/office/drawing/2014/main" id="{00000000-0008-0000-0400-000048000000}"/>
            </a:ext>
          </a:extLst>
        </xdr:cNvPr>
        <xdr:cNvSpPr/>
      </xdr:nvSpPr>
      <xdr:spPr>
        <a:xfrm>
          <a:off x="2159000" y="5945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31132</xdr:rowOff>
    </xdr:from>
    <xdr:ext cx="762000" cy="259045"/>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1828800" y="60318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34</xdr:row>
      <xdr:rowOff>133350</xdr:rowOff>
    </xdr:from>
    <xdr:to>
      <xdr:col>6</xdr:col>
      <xdr:colOff>171450</xdr:colOff>
      <xdr:row>35</xdr:row>
      <xdr:rowOff>63500</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1270000" y="5962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48277</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939800" y="6049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33</xdr:row>
      <xdr:rowOff>81915</xdr:rowOff>
    </xdr:from>
    <xdr:to>
      <xdr:col>24</xdr:col>
      <xdr:colOff>76200</xdr:colOff>
      <xdr:row>34</xdr:row>
      <xdr:rowOff>12065</xdr:rowOff>
    </xdr:to>
    <xdr:sp macro="" textlink="">
      <xdr:nvSpPr>
        <xdr:cNvPr id="81" name="楕円 80">
          <a:extLst>
            <a:ext uri="{FF2B5EF4-FFF2-40B4-BE49-F238E27FC236}">
              <a16:creationId xmlns:a16="http://schemas.microsoft.com/office/drawing/2014/main" id="{00000000-0008-0000-0400-000051000000}"/>
            </a:ext>
          </a:extLst>
        </xdr:cNvPr>
        <xdr:cNvSpPr/>
      </xdr:nvSpPr>
      <xdr:spPr>
        <a:xfrm>
          <a:off x="4775200" y="5739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32</xdr:row>
      <xdr:rowOff>161942</xdr:rowOff>
    </xdr:from>
    <xdr:ext cx="762000" cy="259045"/>
    <xdr:sp macro="" textlink="">
      <xdr:nvSpPr>
        <xdr:cNvPr id="82" name="人件費該当値テキスト">
          <a:extLst>
            <a:ext uri="{FF2B5EF4-FFF2-40B4-BE49-F238E27FC236}">
              <a16:creationId xmlns:a16="http://schemas.microsoft.com/office/drawing/2014/main" id="{00000000-0008-0000-0400-000052000000}"/>
            </a:ext>
          </a:extLst>
        </xdr:cNvPr>
        <xdr:cNvSpPr txBox="1"/>
      </xdr:nvSpPr>
      <xdr:spPr>
        <a:xfrm>
          <a:off x="4914900" y="56483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32</xdr:row>
      <xdr:rowOff>161925</xdr:rowOff>
    </xdr:from>
    <xdr:to>
      <xdr:col>20</xdr:col>
      <xdr:colOff>38100</xdr:colOff>
      <xdr:row>33</xdr:row>
      <xdr:rowOff>92075</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3937000" y="56483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31</xdr:row>
      <xdr:rowOff>102252</xdr:rowOff>
    </xdr:from>
    <xdr:ext cx="7366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3606800" y="541720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32</xdr:row>
      <xdr:rowOff>150495</xdr:rowOff>
    </xdr:from>
    <xdr:to>
      <xdr:col>15</xdr:col>
      <xdr:colOff>149225</xdr:colOff>
      <xdr:row>33</xdr:row>
      <xdr:rowOff>80645</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048000" y="5636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31</xdr:row>
      <xdr:rowOff>90822</xdr:rowOff>
    </xdr:from>
    <xdr:ext cx="7620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2717800" y="5405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32</xdr:row>
      <xdr:rowOff>139065</xdr:rowOff>
    </xdr:from>
    <xdr:to>
      <xdr:col>11</xdr:col>
      <xdr:colOff>60325</xdr:colOff>
      <xdr:row>33</xdr:row>
      <xdr:rowOff>69215</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2159000" y="5625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31</xdr:row>
      <xdr:rowOff>79392</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1828800" y="53943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32</xdr:row>
      <xdr:rowOff>150495</xdr:rowOff>
    </xdr:from>
    <xdr:to>
      <xdr:col>6</xdr:col>
      <xdr:colOff>171450</xdr:colOff>
      <xdr:row>33</xdr:row>
      <xdr:rowOff>80645</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1270000" y="5636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31</xdr:row>
      <xdr:rowOff>90822</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939800" y="5405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1" name="正方形/長方形 90">
          <a:extLst>
            <a:ext uri="{FF2B5EF4-FFF2-40B4-BE49-F238E27FC236}">
              <a16:creationId xmlns:a16="http://schemas.microsoft.com/office/drawing/2014/main" id="{00000000-0008-0000-0400-00005B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2" name="正方形/長方形 91">
          <a:extLst>
            <a:ext uri="{FF2B5EF4-FFF2-40B4-BE49-F238E27FC236}">
              <a16:creationId xmlns:a16="http://schemas.microsoft.com/office/drawing/2014/main" id="{00000000-0008-0000-0400-00005C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1" name="テキスト ボックス 100">
          <a:extLst>
            <a:ext uri="{FF2B5EF4-FFF2-40B4-BE49-F238E27FC236}">
              <a16:creationId xmlns:a16="http://schemas.microsoft.com/office/drawing/2014/main" id="{00000000-0008-0000-0400-000065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物件</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費に係る経常収支比率は</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前年度より</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ポイント低下し</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類似団体平均</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より</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2.1</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ポイント下回っている。日々、コスト削減の意識を持って業務に取り組んでいるところであるが、今後もさらにそれを徹底する。</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今後、</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各種施設の維持管理費の</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増加する</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推測され、その縮減・平準化を図るため、公共施設等総合管理計画</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の</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活用を図っていく。</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2" name="テキスト ボックス 101">
          <a:extLst>
            <a:ext uri="{FF2B5EF4-FFF2-40B4-BE49-F238E27FC236}">
              <a16:creationId xmlns:a16="http://schemas.microsoft.com/office/drawing/2014/main" id="{00000000-0008-0000-0400-000066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3" name="直線コネクタ 102">
          <a:extLst>
            <a:ext uri="{FF2B5EF4-FFF2-40B4-BE49-F238E27FC236}">
              <a16:creationId xmlns:a16="http://schemas.microsoft.com/office/drawing/2014/main" id="{00000000-0008-0000-0400-000067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7" name="物件費グラフ枠">
          <a:extLst>
            <a:ext uri="{FF2B5EF4-FFF2-40B4-BE49-F238E27FC236}">
              <a16:creationId xmlns:a16="http://schemas.microsoft.com/office/drawing/2014/main" id="{00000000-0008-0000-0400-000075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130810</xdr:rowOff>
    </xdr:from>
    <xdr:to>
      <xdr:col>82</xdr:col>
      <xdr:colOff>107950</xdr:colOff>
      <xdr:row>21</xdr:row>
      <xdr:rowOff>138430</xdr:rowOff>
    </xdr:to>
    <xdr:cxnSp macro="">
      <xdr:nvCxnSpPr>
        <xdr:cNvPr id="118" name="直線コネクタ 117">
          <a:extLst>
            <a:ext uri="{FF2B5EF4-FFF2-40B4-BE49-F238E27FC236}">
              <a16:creationId xmlns:a16="http://schemas.microsoft.com/office/drawing/2014/main" id="{00000000-0008-0000-0400-000076000000}"/>
            </a:ext>
          </a:extLst>
        </xdr:cNvPr>
        <xdr:cNvCxnSpPr/>
      </xdr:nvCxnSpPr>
      <xdr:spPr>
        <a:xfrm flipV="1">
          <a:off x="16510000" y="2359660"/>
          <a:ext cx="0" cy="13792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110507</xdr:rowOff>
    </xdr:from>
    <xdr:ext cx="762000" cy="259045"/>
    <xdr:sp macro="" textlink="">
      <xdr:nvSpPr>
        <xdr:cNvPr id="119" name="物件費最小値テキスト">
          <a:extLst>
            <a:ext uri="{FF2B5EF4-FFF2-40B4-BE49-F238E27FC236}">
              <a16:creationId xmlns:a16="http://schemas.microsoft.com/office/drawing/2014/main" id="{00000000-0008-0000-0400-000077000000}"/>
            </a:ext>
          </a:extLst>
        </xdr:cNvPr>
        <xdr:cNvSpPr txBox="1"/>
      </xdr:nvSpPr>
      <xdr:spPr>
        <a:xfrm>
          <a:off x="16598900" y="3710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138430</xdr:rowOff>
    </xdr:from>
    <xdr:to>
      <xdr:col>82</xdr:col>
      <xdr:colOff>196850</xdr:colOff>
      <xdr:row>21</xdr:row>
      <xdr:rowOff>138430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a:off x="16421100" y="3738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45737</xdr:rowOff>
    </xdr:from>
    <xdr:ext cx="762000" cy="259045"/>
    <xdr:sp macro="" textlink="">
      <xdr:nvSpPr>
        <xdr:cNvPr id="121" name="物件費最大値テキスト">
          <a:extLst>
            <a:ext uri="{FF2B5EF4-FFF2-40B4-BE49-F238E27FC236}">
              <a16:creationId xmlns:a16="http://schemas.microsoft.com/office/drawing/2014/main" id="{00000000-0008-0000-0400-000079000000}"/>
            </a:ext>
          </a:extLst>
        </xdr:cNvPr>
        <xdr:cNvSpPr txBox="1"/>
      </xdr:nvSpPr>
      <xdr:spPr>
        <a:xfrm>
          <a:off x="16598900" y="2103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130810</xdr:rowOff>
    </xdr:from>
    <xdr:to>
      <xdr:col>82</xdr:col>
      <xdr:colOff>196850</xdr:colOff>
      <xdr:row>13</xdr:row>
      <xdr:rowOff>130810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23596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8890</xdr:rowOff>
    </xdr:from>
    <xdr:to>
      <xdr:col>82</xdr:col>
      <xdr:colOff>107950</xdr:colOff>
      <xdr:row>18</xdr:row>
      <xdr:rowOff>27940</xdr:rowOff>
    </xdr:to>
    <xdr:cxnSp macro="">
      <xdr:nvCxnSpPr>
        <xdr:cNvPr id="123" name="直線コネクタ 122">
          <a:extLst>
            <a:ext uri="{FF2B5EF4-FFF2-40B4-BE49-F238E27FC236}">
              <a16:creationId xmlns:a16="http://schemas.microsoft.com/office/drawing/2014/main" id="{00000000-0008-0000-0400-00007B000000}"/>
            </a:ext>
          </a:extLst>
        </xdr:cNvPr>
        <xdr:cNvCxnSpPr/>
      </xdr:nvCxnSpPr>
      <xdr:spPr>
        <a:xfrm flipV="1">
          <a:off x="15671800" y="2923540"/>
          <a:ext cx="838200" cy="190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17</xdr:row>
      <xdr:rowOff>90187</xdr:rowOff>
    </xdr:from>
    <xdr:ext cx="762000" cy="259045"/>
    <xdr:sp macro="" textlink="">
      <xdr:nvSpPr>
        <xdr:cNvPr id="124" name="物件費平均値テキスト">
          <a:extLst>
            <a:ext uri="{FF2B5EF4-FFF2-40B4-BE49-F238E27FC236}">
              <a16:creationId xmlns:a16="http://schemas.microsoft.com/office/drawing/2014/main" id="{00000000-0008-0000-0400-00007C000000}"/>
            </a:ext>
          </a:extLst>
        </xdr:cNvPr>
        <xdr:cNvSpPr txBox="1"/>
      </xdr:nvSpPr>
      <xdr:spPr>
        <a:xfrm>
          <a:off x="16598900" y="30048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118110</xdr:rowOff>
    </xdr:from>
    <xdr:to>
      <xdr:col>82</xdr:col>
      <xdr:colOff>158750</xdr:colOff>
      <xdr:row>18</xdr:row>
      <xdr:rowOff>48260</xdr:rowOff>
    </xdr:to>
    <xdr:sp macro="" textlink="">
      <xdr:nvSpPr>
        <xdr:cNvPr id="125" name="フローチャート: 判断 124">
          <a:extLst>
            <a:ext uri="{FF2B5EF4-FFF2-40B4-BE49-F238E27FC236}">
              <a16:creationId xmlns:a16="http://schemas.microsoft.com/office/drawing/2014/main" id="{00000000-0008-0000-0400-00007D000000}"/>
            </a:ext>
          </a:extLst>
        </xdr:cNvPr>
        <xdr:cNvSpPr/>
      </xdr:nvSpPr>
      <xdr:spPr>
        <a:xfrm>
          <a:off x="16459200" y="3032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17</xdr:row>
      <xdr:rowOff>153670</xdr:rowOff>
    </xdr:from>
    <xdr:to>
      <xdr:col>78</xdr:col>
      <xdr:colOff>69850</xdr:colOff>
      <xdr:row>18</xdr:row>
      <xdr:rowOff>27940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4782800" y="306832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18</xdr:row>
      <xdr:rowOff>53340</xdr:rowOff>
    </xdr:from>
    <xdr:to>
      <xdr:col>78</xdr:col>
      <xdr:colOff>120650</xdr:colOff>
      <xdr:row>18</xdr:row>
      <xdr:rowOff>154940</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5621000" y="3139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18</xdr:row>
      <xdr:rowOff>139717</xdr:rowOff>
    </xdr:from>
    <xdr:ext cx="736600" cy="259045"/>
    <xdr:sp macro="" textlink="">
      <xdr:nvSpPr>
        <xdr:cNvPr id="128" name="テキスト ボックス 127">
          <a:extLst>
            <a:ext uri="{FF2B5EF4-FFF2-40B4-BE49-F238E27FC236}">
              <a16:creationId xmlns:a16="http://schemas.microsoft.com/office/drawing/2014/main" id="{00000000-0008-0000-0400-000080000000}"/>
            </a:ext>
          </a:extLst>
        </xdr:cNvPr>
        <xdr:cNvSpPr txBox="1"/>
      </xdr:nvSpPr>
      <xdr:spPr>
        <a:xfrm>
          <a:off x="15290800" y="32258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17</xdr:row>
      <xdr:rowOff>153670</xdr:rowOff>
    </xdr:from>
    <xdr:to>
      <xdr:col>73</xdr:col>
      <xdr:colOff>180975</xdr:colOff>
      <xdr:row>18</xdr:row>
      <xdr:rowOff>27940</xdr:rowOff>
    </xdr:to>
    <xdr:cxnSp macro="">
      <xdr:nvCxnSpPr>
        <xdr:cNvPr id="129" name="直線コネクタ 128">
          <a:extLst>
            <a:ext uri="{FF2B5EF4-FFF2-40B4-BE49-F238E27FC236}">
              <a16:creationId xmlns:a16="http://schemas.microsoft.com/office/drawing/2014/main" id="{00000000-0008-0000-0400-000081000000}"/>
            </a:ext>
          </a:extLst>
        </xdr:cNvPr>
        <xdr:cNvCxnSpPr/>
      </xdr:nvCxnSpPr>
      <xdr:spPr>
        <a:xfrm flipV="1">
          <a:off x="13893800" y="306832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18</xdr:row>
      <xdr:rowOff>15240</xdr:rowOff>
    </xdr:from>
    <xdr:to>
      <xdr:col>74</xdr:col>
      <xdr:colOff>31750</xdr:colOff>
      <xdr:row>18</xdr:row>
      <xdr:rowOff>116840</xdr:rowOff>
    </xdr:to>
    <xdr:sp macro="" textlink="">
      <xdr:nvSpPr>
        <xdr:cNvPr id="130" name="フローチャート: 判断 129">
          <a:extLst>
            <a:ext uri="{FF2B5EF4-FFF2-40B4-BE49-F238E27FC236}">
              <a16:creationId xmlns:a16="http://schemas.microsoft.com/office/drawing/2014/main" id="{00000000-0008-0000-0400-000082000000}"/>
            </a:ext>
          </a:extLst>
        </xdr:cNvPr>
        <xdr:cNvSpPr/>
      </xdr:nvSpPr>
      <xdr:spPr>
        <a:xfrm>
          <a:off x="14732000" y="3101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18</xdr:row>
      <xdr:rowOff>101617</xdr:rowOff>
    </xdr:from>
    <xdr:ext cx="762000" cy="259045"/>
    <xdr:sp macro="" textlink="">
      <xdr:nvSpPr>
        <xdr:cNvPr id="131" name="テキスト ボックス 130">
          <a:extLst>
            <a:ext uri="{FF2B5EF4-FFF2-40B4-BE49-F238E27FC236}">
              <a16:creationId xmlns:a16="http://schemas.microsoft.com/office/drawing/2014/main" id="{00000000-0008-0000-0400-000083000000}"/>
            </a:ext>
          </a:extLst>
        </xdr:cNvPr>
        <xdr:cNvSpPr txBox="1"/>
      </xdr:nvSpPr>
      <xdr:spPr>
        <a:xfrm>
          <a:off x="14401800" y="3187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17</xdr:row>
      <xdr:rowOff>168910</xdr:rowOff>
    </xdr:from>
    <xdr:to>
      <xdr:col>69</xdr:col>
      <xdr:colOff>92075</xdr:colOff>
      <xdr:row>18</xdr:row>
      <xdr:rowOff>27940</xdr:rowOff>
    </xdr:to>
    <xdr:cxnSp macro="">
      <xdr:nvCxnSpPr>
        <xdr:cNvPr id="132" name="直線コネクタ 131">
          <a:extLst>
            <a:ext uri="{FF2B5EF4-FFF2-40B4-BE49-F238E27FC236}">
              <a16:creationId xmlns:a16="http://schemas.microsoft.com/office/drawing/2014/main" id="{00000000-0008-0000-0400-000084000000}"/>
            </a:ext>
          </a:extLst>
        </xdr:cNvPr>
        <xdr:cNvCxnSpPr/>
      </xdr:nvCxnSpPr>
      <xdr:spPr>
        <a:xfrm>
          <a:off x="13004800" y="308356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18</xdr:row>
      <xdr:rowOff>0</xdr:rowOff>
    </xdr:from>
    <xdr:to>
      <xdr:col>69</xdr:col>
      <xdr:colOff>142875</xdr:colOff>
      <xdr:row>18</xdr:row>
      <xdr:rowOff>101600</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3843000" y="3086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86377</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3512800" y="3172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156210</xdr:rowOff>
    </xdr:from>
    <xdr:to>
      <xdr:col>65</xdr:col>
      <xdr:colOff>53975</xdr:colOff>
      <xdr:row>18</xdr:row>
      <xdr:rowOff>86360</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2954000" y="3070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18</xdr:row>
      <xdr:rowOff>71137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2623800" y="3157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129540</xdr:rowOff>
    </xdr:from>
    <xdr:to>
      <xdr:col>82</xdr:col>
      <xdr:colOff>158750</xdr:colOff>
      <xdr:row>17</xdr:row>
      <xdr:rowOff>59690</xdr:rowOff>
    </xdr:to>
    <xdr:sp macro="" textlink="">
      <xdr:nvSpPr>
        <xdr:cNvPr id="142" name="楕円 141">
          <a:extLst>
            <a:ext uri="{FF2B5EF4-FFF2-40B4-BE49-F238E27FC236}">
              <a16:creationId xmlns:a16="http://schemas.microsoft.com/office/drawing/2014/main" id="{00000000-0008-0000-0400-00008E000000}"/>
            </a:ext>
          </a:extLst>
        </xdr:cNvPr>
        <xdr:cNvSpPr/>
      </xdr:nvSpPr>
      <xdr:spPr>
        <a:xfrm>
          <a:off x="16459200" y="2872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146067</xdr:rowOff>
    </xdr:from>
    <xdr:ext cx="762000" cy="259045"/>
    <xdr:sp macro="" textlink="">
      <xdr:nvSpPr>
        <xdr:cNvPr id="143" name="物件費該当値テキスト">
          <a:extLst>
            <a:ext uri="{FF2B5EF4-FFF2-40B4-BE49-F238E27FC236}">
              <a16:creationId xmlns:a16="http://schemas.microsoft.com/office/drawing/2014/main" id="{00000000-0008-0000-0400-00008F000000}"/>
            </a:ext>
          </a:extLst>
        </xdr:cNvPr>
        <xdr:cNvSpPr txBox="1"/>
      </xdr:nvSpPr>
      <xdr:spPr>
        <a:xfrm>
          <a:off x="16598900" y="2717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17</xdr:row>
      <xdr:rowOff>148590</xdr:rowOff>
    </xdr:from>
    <xdr:to>
      <xdr:col>78</xdr:col>
      <xdr:colOff>120650</xdr:colOff>
      <xdr:row>18</xdr:row>
      <xdr:rowOff>78740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5621000" y="3063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88917</xdr:rowOff>
    </xdr:from>
    <xdr:ext cx="7366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5290800" y="28321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17</xdr:row>
      <xdr:rowOff>102870</xdr:rowOff>
    </xdr:from>
    <xdr:to>
      <xdr:col>74</xdr:col>
      <xdr:colOff>31750</xdr:colOff>
      <xdr:row>18</xdr:row>
      <xdr:rowOff>33020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4732000" y="3017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43197</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4401800" y="2786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17</xdr:row>
      <xdr:rowOff>148590</xdr:rowOff>
    </xdr:from>
    <xdr:to>
      <xdr:col>69</xdr:col>
      <xdr:colOff>142875</xdr:colOff>
      <xdr:row>18</xdr:row>
      <xdr:rowOff>78740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3843000" y="3063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88917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3512800" y="2832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118110</xdr:rowOff>
    </xdr:from>
    <xdr:to>
      <xdr:col>65</xdr:col>
      <xdr:colOff>53975</xdr:colOff>
      <xdr:row>18</xdr:row>
      <xdr:rowOff>48260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2954000" y="3032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58437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2623800" y="2801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2" name="テキスト ボックス 161">
          <a:extLst>
            <a:ext uri="{FF2B5EF4-FFF2-40B4-BE49-F238E27FC236}">
              <a16:creationId xmlns:a16="http://schemas.microsoft.com/office/drawing/2014/main" id="{00000000-0008-0000-0400-0000A2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扶助費に係る経常収支比率は、類似団体平均より</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1.6</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ポイント低いものの、前年度比</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0.4</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ポイント上昇し、増加傾向が続いている。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主に、保育所運営費用や自立支援給付費等の</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増加</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が要因である。医療費等抑制のため、健康推進事業に積極的に取り組んでいるところである。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4" name="直線コネクタ 163">
          <a:extLst>
            <a:ext uri="{FF2B5EF4-FFF2-40B4-BE49-F238E27FC236}">
              <a16:creationId xmlns:a16="http://schemas.microsoft.com/office/drawing/2014/main" id="{00000000-0008-0000-0400-0000A4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0" name="扶助費グラフ枠">
          <a:extLst>
            <a:ext uri="{FF2B5EF4-FFF2-40B4-BE49-F238E27FC236}">
              <a16:creationId xmlns:a16="http://schemas.microsoft.com/office/drawing/2014/main" id="{00000000-0008-0000-0400-0000B4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4535</xdr:rowOff>
    </xdr:from>
    <xdr:to>
      <xdr:col>24</xdr:col>
      <xdr:colOff>25400</xdr:colOff>
      <xdr:row>61</xdr:row>
      <xdr:rowOff>15422</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flipV="1">
          <a:off x="4826000" y="9091385"/>
          <a:ext cx="0" cy="13824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158949</xdr:rowOff>
    </xdr:from>
    <xdr:ext cx="762000" cy="259045"/>
    <xdr:sp macro="" textlink="">
      <xdr:nvSpPr>
        <xdr:cNvPr id="182" name="扶助費最小値テキスト">
          <a:extLst>
            <a:ext uri="{FF2B5EF4-FFF2-40B4-BE49-F238E27FC236}">
              <a16:creationId xmlns:a16="http://schemas.microsoft.com/office/drawing/2014/main" id="{00000000-0008-0000-0400-0000B6000000}"/>
            </a:ext>
          </a:extLst>
        </xdr:cNvPr>
        <xdr:cNvSpPr txBox="1"/>
      </xdr:nvSpPr>
      <xdr:spPr>
        <a:xfrm>
          <a:off x="4914900" y="104459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15422</xdr:rowOff>
    </xdr:from>
    <xdr:to>
      <xdr:col>24</xdr:col>
      <xdr:colOff>114300</xdr:colOff>
      <xdr:row>61</xdr:row>
      <xdr:rowOff>15422</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4737100" y="104738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90912</xdr:rowOff>
    </xdr:from>
    <xdr:ext cx="762000" cy="259045"/>
    <xdr:sp macro="" textlink="">
      <xdr:nvSpPr>
        <xdr:cNvPr id="184" name="扶助費最大値テキスト">
          <a:extLst>
            <a:ext uri="{FF2B5EF4-FFF2-40B4-BE49-F238E27FC236}">
              <a16:creationId xmlns:a16="http://schemas.microsoft.com/office/drawing/2014/main" id="{00000000-0008-0000-0400-0000B8000000}"/>
            </a:ext>
          </a:extLst>
        </xdr:cNvPr>
        <xdr:cNvSpPr txBox="1"/>
      </xdr:nvSpPr>
      <xdr:spPr>
        <a:xfrm>
          <a:off x="4914900" y="8834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4535</xdr:rowOff>
    </xdr:from>
    <xdr:to>
      <xdr:col>24</xdr:col>
      <xdr:colOff>114300</xdr:colOff>
      <xdr:row>53</xdr:row>
      <xdr:rowOff>4535</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90913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64407</xdr:rowOff>
    </xdr:from>
    <xdr:to>
      <xdr:col>24</xdr:col>
      <xdr:colOff>25400</xdr:colOff>
      <xdr:row>55</xdr:row>
      <xdr:rowOff>107950</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a:off x="3987800" y="9494157"/>
          <a:ext cx="838200" cy="43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31949</xdr:rowOff>
    </xdr:from>
    <xdr:ext cx="762000" cy="259045"/>
    <xdr:sp macro="" textlink="">
      <xdr:nvSpPr>
        <xdr:cNvPr id="187" name="扶助費平均値テキスト">
          <a:extLst>
            <a:ext uri="{FF2B5EF4-FFF2-40B4-BE49-F238E27FC236}">
              <a16:creationId xmlns:a16="http://schemas.microsoft.com/office/drawing/2014/main" id="{00000000-0008-0000-0400-0000BB000000}"/>
            </a:ext>
          </a:extLst>
        </xdr:cNvPr>
        <xdr:cNvSpPr txBox="1"/>
      </xdr:nvSpPr>
      <xdr:spPr>
        <a:xfrm>
          <a:off x="4914900" y="96331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59872</xdr:rowOff>
    </xdr:from>
    <xdr:to>
      <xdr:col>24</xdr:col>
      <xdr:colOff>76200</xdr:colOff>
      <xdr:row>56</xdr:row>
      <xdr:rowOff>161472</xdr:rowOff>
    </xdr:to>
    <xdr:sp macro="" textlink="">
      <xdr:nvSpPr>
        <xdr:cNvPr id="188" name="フローチャート: 判断 187">
          <a:extLst>
            <a:ext uri="{FF2B5EF4-FFF2-40B4-BE49-F238E27FC236}">
              <a16:creationId xmlns:a16="http://schemas.microsoft.com/office/drawing/2014/main" id="{00000000-0008-0000-0400-0000BC000000}"/>
            </a:ext>
          </a:extLst>
        </xdr:cNvPr>
        <xdr:cNvSpPr/>
      </xdr:nvSpPr>
      <xdr:spPr>
        <a:xfrm>
          <a:off x="47752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42635</xdr:rowOff>
    </xdr:from>
    <xdr:to>
      <xdr:col>19</xdr:col>
      <xdr:colOff>187325</xdr:colOff>
      <xdr:row>55</xdr:row>
      <xdr:rowOff>64407</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3098800" y="9472385"/>
          <a:ext cx="889000" cy="217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103415</xdr:rowOff>
    </xdr:from>
    <xdr:to>
      <xdr:col>20</xdr:col>
      <xdr:colOff>38100</xdr:colOff>
      <xdr:row>57</xdr:row>
      <xdr:rowOff>33565</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3937000" y="9704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18342</xdr:rowOff>
    </xdr:from>
    <xdr:ext cx="7366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3606800" y="97909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55</xdr:row>
      <xdr:rowOff>20865</xdr:rowOff>
    </xdr:from>
    <xdr:to>
      <xdr:col>15</xdr:col>
      <xdr:colOff>98425</xdr:colOff>
      <xdr:row>55</xdr:row>
      <xdr:rowOff>42635</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a:off x="2209800" y="9450615"/>
          <a:ext cx="889000" cy="21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59872</xdr:rowOff>
    </xdr:from>
    <xdr:to>
      <xdr:col>15</xdr:col>
      <xdr:colOff>149225</xdr:colOff>
      <xdr:row>56</xdr:row>
      <xdr:rowOff>161472</xdr:rowOff>
    </xdr:to>
    <xdr:sp macro="" textlink="">
      <xdr:nvSpPr>
        <xdr:cNvPr id="193" name="フローチャート: 判断 192">
          <a:extLst>
            <a:ext uri="{FF2B5EF4-FFF2-40B4-BE49-F238E27FC236}">
              <a16:creationId xmlns:a16="http://schemas.microsoft.com/office/drawing/2014/main" id="{00000000-0008-0000-0400-0000C1000000}"/>
            </a:ext>
          </a:extLst>
        </xdr:cNvPr>
        <xdr:cNvSpPr/>
      </xdr:nvSpPr>
      <xdr:spPr>
        <a:xfrm>
          <a:off x="30480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146249</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2717800" y="9747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137885</xdr:rowOff>
    </xdr:from>
    <xdr:to>
      <xdr:col>11</xdr:col>
      <xdr:colOff>9525</xdr:colOff>
      <xdr:row>55</xdr:row>
      <xdr:rowOff>20865</xdr:rowOff>
    </xdr:to>
    <xdr:cxnSp macro="">
      <xdr:nvCxnSpPr>
        <xdr:cNvPr id="195" name="直線コネクタ 194">
          <a:extLst>
            <a:ext uri="{FF2B5EF4-FFF2-40B4-BE49-F238E27FC236}">
              <a16:creationId xmlns:a16="http://schemas.microsoft.com/office/drawing/2014/main" id="{00000000-0008-0000-0400-0000C3000000}"/>
            </a:ext>
          </a:extLst>
        </xdr:cNvPr>
        <xdr:cNvCxnSpPr/>
      </xdr:nvCxnSpPr>
      <xdr:spPr>
        <a:xfrm>
          <a:off x="1320800" y="9396185"/>
          <a:ext cx="889000" cy="54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48985</xdr:rowOff>
    </xdr:from>
    <xdr:to>
      <xdr:col>11</xdr:col>
      <xdr:colOff>60325</xdr:colOff>
      <xdr:row>56</xdr:row>
      <xdr:rowOff>150585</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2159000" y="9650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135362</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1828800" y="9736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5443</xdr:rowOff>
    </xdr:from>
    <xdr:to>
      <xdr:col>6</xdr:col>
      <xdr:colOff>171450</xdr:colOff>
      <xdr:row>56</xdr:row>
      <xdr:rowOff>107043</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1270000" y="9606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91820</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939800" y="9693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57150</xdr:rowOff>
    </xdr:from>
    <xdr:to>
      <xdr:col>24</xdr:col>
      <xdr:colOff>76200</xdr:colOff>
      <xdr:row>55</xdr:row>
      <xdr:rowOff>158750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4775200" y="9486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73677</xdr:rowOff>
    </xdr:from>
    <xdr:ext cx="762000" cy="259045"/>
    <xdr:sp macro="" textlink="">
      <xdr:nvSpPr>
        <xdr:cNvPr id="206" name="扶助費該当値テキスト">
          <a:extLst>
            <a:ext uri="{FF2B5EF4-FFF2-40B4-BE49-F238E27FC236}">
              <a16:creationId xmlns:a16="http://schemas.microsoft.com/office/drawing/2014/main" id="{00000000-0008-0000-0400-0000CE000000}"/>
            </a:ext>
          </a:extLst>
        </xdr:cNvPr>
        <xdr:cNvSpPr txBox="1"/>
      </xdr:nvSpPr>
      <xdr:spPr>
        <a:xfrm>
          <a:off x="49149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55</xdr:row>
      <xdr:rowOff>13607</xdr:rowOff>
    </xdr:from>
    <xdr:to>
      <xdr:col>20</xdr:col>
      <xdr:colOff>38100</xdr:colOff>
      <xdr:row>55</xdr:row>
      <xdr:rowOff>115207</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3937000" y="9443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125384</xdr:rowOff>
    </xdr:from>
    <xdr:ext cx="7366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3606800" y="92122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163285</xdr:rowOff>
    </xdr:from>
    <xdr:to>
      <xdr:col>15</xdr:col>
      <xdr:colOff>149225</xdr:colOff>
      <xdr:row>55</xdr:row>
      <xdr:rowOff>93435</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048000" y="9421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53</xdr:row>
      <xdr:rowOff>103612</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2717800" y="9190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54</xdr:row>
      <xdr:rowOff>141515</xdr:rowOff>
    </xdr:from>
    <xdr:to>
      <xdr:col>11</xdr:col>
      <xdr:colOff>60325</xdr:colOff>
      <xdr:row>55</xdr:row>
      <xdr:rowOff>71665</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2159000" y="9399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53</xdr:row>
      <xdr:rowOff>81842</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1828800" y="91686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87085</xdr:rowOff>
    </xdr:from>
    <xdr:to>
      <xdr:col>6</xdr:col>
      <xdr:colOff>171450</xdr:colOff>
      <xdr:row>55</xdr:row>
      <xdr:rowOff>17235</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1270000" y="9345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53</xdr:row>
      <xdr:rowOff>27412</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939800" y="91142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その他に係る経常収支比率は、昨年度より</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0.5</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ポイントやや</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低下</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したが、類似団体平均を</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ポイント下回っている。</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平成</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30</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年度</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から下水道事業への繰出金が補助費となったことに伴う影響が続いている。独立採算の原則に立って、経費節減をはじめ経営の健全化に努める。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1" name="その他グラフ枠">
          <a:extLst>
            <a:ext uri="{FF2B5EF4-FFF2-40B4-BE49-F238E27FC236}">
              <a16:creationId xmlns:a16="http://schemas.microsoft.com/office/drawing/2014/main" id="{00000000-0008-0000-0400-0000F1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58420</xdr:rowOff>
    </xdr:from>
    <xdr:to>
      <xdr:col>82</xdr:col>
      <xdr:colOff>107950</xdr:colOff>
      <xdr:row>61</xdr:row>
      <xdr:rowOff>31750</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flipV="1">
          <a:off x="16510000" y="9316720"/>
          <a:ext cx="0" cy="11734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3827</xdr:rowOff>
    </xdr:from>
    <xdr:ext cx="762000" cy="259045"/>
    <xdr:sp macro="" textlink="">
      <xdr:nvSpPr>
        <xdr:cNvPr id="243" name="その他最小値テキスト">
          <a:extLst>
            <a:ext uri="{FF2B5EF4-FFF2-40B4-BE49-F238E27FC236}">
              <a16:creationId xmlns:a16="http://schemas.microsoft.com/office/drawing/2014/main" id="{00000000-0008-0000-0400-0000F3000000}"/>
            </a:ext>
          </a:extLst>
        </xdr:cNvPr>
        <xdr:cNvSpPr txBox="1"/>
      </xdr:nvSpPr>
      <xdr:spPr>
        <a:xfrm>
          <a:off x="16598900" y="1046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31750</xdr:rowOff>
    </xdr:from>
    <xdr:to>
      <xdr:col>82</xdr:col>
      <xdr:colOff>196850</xdr:colOff>
      <xdr:row>61</xdr:row>
      <xdr:rowOff>31750</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a:off x="16421100" y="10490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144797</xdr:rowOff>
    </xdr:from>
    <xdr:ext cx="762000" cy="259045"/>
    <xdr:sp macro="" textlink="">
      <xdr:nvSpPr>
        <xdr:cNvPr id="245" name="その他最大値テキスト">
          <a:extLst>
            <a:ext uri="{FF2B5EF4-FFF2-40B4-BE49-F238E27FC236}">
              <a16:creationId xmlns:a16="http://schemas.microsoft.com/office/drawing/2014/main" id="{00000000-0008-0000-0400-0000F5000000}"/>
            </a:ext>
          </a:extLst>
        </xdr:cNvPr>
        <xdr:cNvSpPr txBox="1"/>
      </xdr:nvSpPr>
      <xdr:spPr>
        <a:xfrm>
          <a:off x="16598900" y="9060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58420</xdr:rowOff>
    </xdr:from>
    <xdr:to>
      <xdr:col>82</xdr:col>
      <xdr:colOff>196850</xdr:colOff>
      <xdr:row>54</xdr:row>
      <xdr:rowOff>58420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a:off x="16421100" y="9316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55</xdr:row>
      <xdr:rowOff>100330</xdr:rowOff>
    </xdr:from>
    <xdr:to>
      <xdr:col>82</xdr:col>
      <xdr:colOff>107950</xdr:colOff>
      <xdr:row>55</xdr:row>
      <xdr:rowOff>138430</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flipV="1">
          <a:off x="15671800" y="9530080"/>
          <a:ext cx="8382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40657</xdr:rowOff>
    </xdr:from>
    <xdr:ext cx="762000" cy="259045"/>
    <xdr:sp macro="" textlink="">
      <xdr:nvSpPr>
        <xdr:cNvPr id="248" name="その他平均値テキスト">
          <a:extLst>
            <a:ext uri="{FF2B5EF4-FFF2-40B4-BE49-F238E27FC236}">
              <a16:creationId xmlns:a16="http://schemas.microsoft.com/office/drawing/2014/main" id="{00000000-0008-0000-0400-0000F8000000}"/>
            </a:ext>
          </a:extLst>
        </xdr:cNvPr>
        <xdr:cNvSpPr txBox="1"/>
      </xdr:nvSpPr>
      <xdr:spPr>
        <a:xfrm>
          <a:off x="16598900" y="96418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68580</xdr:rowOff>
    </xdr:from>
    <xdr:to>
      <xdr:col>82</xdr:col>
      <xdr:colOff>158750</xdr:colOff>
      <xdr:row>56</xdr:row>
      <xdr:rowOff>170180</xdr:rowOff>
    </xdr:to>
    <xdr:sp macro="" textlink="">
      <xdr:nvSpPr>
        <xdr:cNvPr id="249" name="フローチャート: 判断 248">
          <a:extLst>
            <a:ext uri="{FF2B5EF4-FFF2-40B4-BE49-F238E27FC236}">
              <a16:creationId xmlns:a16="http://schemas.microsoft.com/office/drawing/2014/main" id="{00000000-0008-0000-0400-0000F9000000}"/>
            </a:ext>
          </a:extLst>
        </xdr:cNvPr>
        <xdr:cNvSpPr/>
      </xdr:nvSpPr>
      <xdr:spPr>
        <a:xfrm>
          <a:off x="16459200" y="9669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55</xdr:row>
      <xdr:rowOff>92710</xdr:rowOff>
    </xdr:from>
    <xdr:to>
      <xdr:col>78</xdr:col>
      <xdr:colOff>69850</xdr:colOff>
      <xdr:row>55</xdr:row>
      <xdr:rowOff>138430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4782800" y="952246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56</xdr:row>
      <xdr:rowOff>106680</xdr:rowOff>
    </xdr:from>
    <xdr:to>
      <xdr:col>78</xdr:col>
      <xdr:colOff>120650</xdr:colOff>
      <xdr:row>57</xdr:row>
      <xdr:rowOff>36830</xdr:rowOff>
    </xdr:to>
    <xdr:sp macro="" textlink="">
      <xdr:nvSpPr>
        <xdr:cNvPr id="251" name="フローチャート: 判断 250">
          <a:extLst>
            <a:ext uri="{FF2B5EF4-FFF2-40B4-BE49-F238E27FC236}">
              <a16:creationId xmlns:a16="http://schemas.microsoft.com/office/drawing/2014/main" id="{00000000-0008-0000-0400-0000FB000000}"/>
            </a:ext>
          </a:extLst>
        </xdr:cNvPr>
        <xdr:cNvSpPr/>
      </xdr:nvSpPr>
      <xdr:spPr>
        <a:xfrm>
          <a:off x="15621000" y="9707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21607</xdr:rowOff>
    </xdr:from>
    <xdr:ext cx="7366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5290800" y="97942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55</xdr:row>
      <xdr:rowOff>92710</xdr:rowOff>
    </xdr:from>
    <xdr:to>
      <xdr:col>73</xdr:col>
      <xdr:colOff>180975</xdr:colOff>
      <xdr:row>60</xdr:row>
      <xdr:rowOff>96520</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flipV="1">
          <a:off x="13893800" y="9522460"/>
          <a:ext cx="889000" cy="861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56</xdr:row>
      <xdr:rowOff>152400</xdr:rowOff>
    </xdr:from>
    <xdr:to>
      <xdr:col>74</xdr:col>
      <xdr:colOff>31750</xdr:colOff>
      <xdr:row>57</xdr:row>
      <xdr:rowOff>82550</xdr:rowOff>
    </xdr:to>
    <xdr:sp macro="" textlink="">
      <xdr:nvSpPr>
        <xdr:cNvPr id="254" name="フローチャート: 判断 253">
          <a:extLst>
            <a:ext uri="{FF2B5EF4-FFF2-40B4-BE49-F238E27FC236}">
              <a16:creationId xmlns:a16="http://schemas.microsoft.com/office/drawing/2014/main" id="{00000000-0008-0000-0400-0000FE000000}"/>
            </a:ext>
          </a:extLst>
        </xdr:cNvPr>
        <xdr:cNvSpPr/>
      </xdr:nvSpPr>
      <xdr:spPr>
        <a:xfrm>
          <a:off x="14732000" y="9753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67327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4401800" y="9839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59</xdr:row>
      <xdr:rowOff>92710</xdr:rowOff>
    </xdr:from>
    <xdr:to>
      <xdr:col>69</xdr:col>
      <xdr:colOff>92075</xdr:colOff>
      <xdr:row>60</xdr:row>
      <xdr:rowOff>96520</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a:off x="13004800" y="10208260"/>
          <a:ext cx="889000" cy="175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3810</xdr:rowOff>
    </xdr:from>
    <xdr:to>
      <xdr:col>69</xdr:col>
      <xdr:colOff>142875</xdr:colOff>
      <xdr:row>57</xdr:row>
      <xdr:rowOff>105410</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3843000" y="9776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115587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3512800" y="9545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167640</xdr:rowOff>
    </xdr:from>
    <xdr:to>
      <xdr:col>65</xdr:col>
      <xdr:colOff>53975</xdr:colOff>
      <xdr:row>57</xdr:row>
      <xdr:rowOff>97790</xdr:rowOff>
    </xdr:to>
    <xdr:sp macro="" textlink="">
      <xdr:nvSpPr>
        <xdr:cNvPr id="259" name="フローチャート: 判断 258">
          <a:extLst>
            <a:ext uri="{FF2B5EF4-FFF2-40B4-BE49-F238E27FC236}">
              <a16:creationId xmlns:a16="http://schemas.microsoft.com/office/drawing/2014/main" id="{00000000-0008-0000-0400-000003010000}"/>
            </a:ext>
          </a:extLst>
        </xdr:cNvPr>
        <xdr:cNvSpPr/>
      </xdr:nvSpPr>
      <xdr:spPr>
        <a:xfrm>
          <a:off x="12954000" y="9768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55</xdr:row>
      <xdr:rowOff>107967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2623800" y="9537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49530</xdr:rowOff>
    </xdr:from>
    <xdr:to>
      <xdr:col>82</xdr:col>
      <xdr:colOff>158750</xdr:colOff>
      <xdr:row>55</xdr:row>
      <xdr:rowOff>151130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6459200" y="9479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54</xdr:row>
      <xdr:rowOff>66057</xdr:rowOff>
    </xdr:from>
    <xdr:ext cx="762000" cy="259045"/>
    <xdr:sp macro="" textlink="">
      <xdr:nvSpPr>
        <xdr:cNvPr id="267" name="その他該当値テキスト">
          <a:extLst>
            <a:ext uri="{FF2B5EF4-FFF2-40B4-BE49-F238E27FC236}">
              <a16:creationId xmlns:a16="http://schemas.microsoft.com/office/drawing/2014/main" id="{00000000-0008-0000-0400-00000B010000}"/>
            </a:ext>
          </a:extLst>
        </xdr:cNvPr>
        <xdr:cNvSpPr txBox="1"/>
      </xdr:nvSpPr>
      <xdr:spPr>
        <a:xfrm>
          <a:off x="16598900" y="9324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55</xdr:row>
      <xdr:rowOff>87630</xdr:rowOff>
    </xdr:from>
    <xdr:to>
      <xdr:col>78</xdr:col>
      <xdr:colOff>120650</xdr:colOff>
      <xdr:row>56</xdr:row>
      <xdr:rowOff>17780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5621000" y="9517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54</xdr:row>
      <xdr:rowOff>27957</xdr:rowOff>
    </xdr:from>
    <xdr:ext cx="7366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5290800" y="92862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55</xdr:row>
      <xdr:rowOff>41910</xdr:rowOff>
    </xdr:from>
    <xdr:to>
      <xdr:col>74</xdr:col>
      <xdr:colOff>31750</xdr:colOff>
      <xdr:row>55</xdr:row>
      <xdr:rowOff>143510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4732000" y="9471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53</xdr:row>
      <xdr:rowOff>153687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4401800" y="9240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60</xdr:row>
      <xdr:rowOff>45720</xdr:rowOff>
    </xdr:from>
    <xdr:to>
      <xdr:col>69</xdr:col>
      <xdr:colOff>142875</xdr:colOff>
      <xdr:row>60</xdr:row>
      <xdr:rowOff>147320</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3843000" y="10332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132097</xdr:rowOff>
    </xdr:from>
    <xdr:ext cx="7620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3512800" y="10419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59</xdr:row>
      <xdr:rowOff>41910</xdr:rowOff>
    </xdr:from>
    <xdr:to>
      <xdr:col>65</xdr:col>
      <xdr:colOff>53975</xdr:colOff>
      <xdr:row>59</xdr:row>
      <xdr:rowOff>143510</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2954000" y="10157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59</xdr:row>
      <xdr:rowOff>128287</xdr:rowOff>
    </xdr:from>
    <xdr:ext cx="7620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2623800" y="10243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補助費等に係る経常収支比率は、前年度</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より</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1.3</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ポイント低下し</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たが</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、類似団体平均を</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3.9</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ポイント上回っている。上下水道事業や一部事務組合への負担金によるものであり、負担金の内容精査に努める。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9" name="補助費等グラフ枠">
          <a:extLst>
            <a:ext uri="{FF2B5EF4-FFF2-40B4-BE49-F238E27FC236}">
              <a16:creationId xmlns:a16="http://schemas.microsoft.com/office/drawing/2014/main" id="{00000000-0008-0000-0400-00002B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67564</xdr:rowOff>
    </xdr:from>
    <xdr:to>
      <xdr:col>82</xdr:col>
      <xdr:colOff>107950</xdr:colOff>
      <xdr:row>40</xdr:row>
      <xdr:rowOff>154432</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flipV="1">
          <a:off x="16510000" y="5896864"/>
          <a:ext cx="0" cy="11155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126509</xdr:rowOff>
    </xdr:from>
    <xdr:ext cx="762000" cy="259045"/>
    <xdr:sp macro="" textlink="">
      <xdr:nvSpPr>
        <xdr:cNvPr id="301" name="補助費等最小値テキスト">
          <a:extLst>
            <a:ext uri="{FF2B5EF4-FFF2-40B4-BE49-F238E27FC236}">
              <a16:creationId xmlns:a16="http://schemas.microsoft.com/office/drawing/2014/main" id="{00000000-0008-0000-0400-00002D010000}"/>
            </a:ext>
          </a:extLst>
        </xdr:cNvPr>
        <xdr:cNvSpPr txBox="1"/>
      </xdr:nvSpPr>
      <xdr:spPr>
        <a:xfrm>
          <a:off x="16598900" y="6984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154432</xdr:rowOff>
    </xdr:from>
    <xdr:to>
      <xdr:col>82</xdr:col>
      <xdr:colOff>196850</xdr:colOff>
      <xdr:row>40</xdr:row>
      <xdr:rowOff>154432</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6421100" y="70124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153941</xdr:rowOff>
    </xdr:from>
    <xdr:ext cx="762000" cy="259045"/>
    <xdr:sp macro="" textlink="">
      <xdr:nvSpPr>
        <xdr:cNvPr id="303" name="補助費等最大値テキスト">
          <a:extLst>
            <a:ext uri="{FF2B5EF4-FFF2-40B4-BE49-F238E27FC236}">
              <a16:creationId xmlns:a16="http://schemas.microsoft.com/office/drawing/2014/main" id="{00000000-0008-0000-0400-00002F010000}"/>
            </a:ext>
          </a:extLst>
        </xdr:cNvPr>
        <xdr:cNvSpPr txBox="1"/>
      </xdr:nvSpPr>
      <xdr:spPr>
        <a:xfrm>
          <a:off x="16598900" y="5640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67564</xdr:rowOff>
    </xdr:from>
    <xdr:to>
      <xdr:col>82</xdr:col>
      <xdr:colOff>196850</xdr:colOff>
      <xdr:row>34</xdr:row>
      <xdr:rowOff>67564</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6421100" y="58968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30988</xdr:rowOff>
    </xdr:from>
    <xdr:to>
      <xdr:col>82</xdr:col>
      <xdr:colOff>107950</xdr:colOff>
      <xdr:row>38</xdr:row>
      <xdr:rowOff>90424</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flipV="1">
          <a:off x="15671800" y="6546088"/>
          <a:ext cx="8382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161307</xdr:rowOff>
    </xdr:from>
    <xdr:ext cx="762000" cy="259045"/>
    <xdr:sp macro="" textlink="">
      <xdr:nvSpPr>
        <xdr:cNvPr id="306" name="補助費等平均値テキスト">
          <a:extLst>
            <a:ext uri="{FF2B5EF4-FFF2-40B4-BE49-F238E27FC236}">
              <a16:creationId xmlns:a16="http://schemas.microsoft.com/office/drawing/2014/main" id="{00000000-0008-0000-0400-000032010000}"/>
            </a:ext>
          </a:extLst>
        </xdr:cNvPr>
        <xdr:cNvSpPr txBox="1"/>
      </xdr:nvSpPr>
      <xdr:spPr>
        <a:xfrm>
          <a:off x="16598900" y="61620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144780</xdr:rowOff>
    </xdr:from>
    <xdr:to>
      <xdr:col>82</xdr:col>
      <xdr:colOff>158750</xdr:colOff>
      <xdr:row>37</xdr:row>
      <xdr:rowOff>74930</xdr:rowOff>
    </xdr:to>
    <xdr:sp macro="" textlink="">
      <xdr:nvSpPr>
        <xdr:cNvPr id="307" name="フローチャート: 判断 306">
          <a:extLst>
            <a:ext uri="{FF2B5EF4-FFF2-40B4-BE49-F238E27FC236}">
              <a16:creationId xmlns:a16="http://schemas.microsoft.com/office/drawing/2014/main" id="{00000000-0008-0000-0400-000033010000}"/>
            </a:ext>
          </a:extLst>
        </xdr:cNvPr>
        <xdr:cNvSpPr/>
      </xdr:nvSpPr>
      <xdr:spPr>
        <a:xfrm>
          <a:off x="164592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38</xdr:row>
      <xdr:rowOff>58420</xdr:rowOff>
    </xdr:from>
    <xdr:to>
      <xdr:col>78</xdr:col>
      <xdr:colOff>69850</xdr:colOff>
      <xdr:row>38</xdr:row>
      <xdr:rowOff>90424</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4782800" y="6573520"/>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144780</xdr:rowOff>
    </xdr:from>
    <xdr:to>
      <xdr:col>78</xdr:col>
      <xdr:colOff>120650</xdr:colOff>
      <xdr:row>37</xdr:row>
      <xdr:rowOff>74930</xdr:rowOff>
    </xdr:to>
    <xdr:sp macro="" textlink="">
      <xdr:nvSpPr>
        <xdr:cNvPr id="309" name="フローチャート: 判断 308">
          <a:extLst>
            <a:ext uri="{FF2B5EF4-FFF2-40B4-BE49-F238E27FC236}">
              <a16:creationId xmlns:a16="http://schemas.microsoft.com/office/drawing/2014/main" id="{00000000-0008-0000-0400-000035010000}"/>
            </a:ext>
          </a:extLst>
        </xdr:cNvPr>
        <xdr:cNvSpPr/>
      </xdr:nvSpPr>
      <xdr:spPr>
        <a:xfrm>
          <a:off x="156210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85107</xdr:rowOff>
    </xdr:from>
    <xdr:ext cx="7366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5290800" y="60858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42418</xdr:rowOff>
    </xdr:from>
    <xdr:to>
      <xdr:col>73</xdr:col>
      <xdr:colOff>180975</xdr:colOff>
      <xdr:row>38</xdr:row>
      <xdr:rowOff>58420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3893800" y="6386068"/>
          <a:ext cx="889000" cy="187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126492</xdr:rowOff>
    </xdr:from>
    <xdr:to>
      <xdr:col>74</xdr:col>
      <xdr:colOff>31750</xdr:colOff>
      <xdr:row>37</xdr:row>
      <xdr:rowOff>56642</xdr:rowOff>
    </xdr:to>
    <xdr:sp macro="" textlink="">
      <xdr:nvSpPr>
        <xdr:cNvPr id="312" name="フローチャート: 判断 311">
          <a:extLst>
            <a:ext uri="{FF2B5EF4-FFF2-40B4-BE49-F238E27FC236}">
              <a16:creationId xmlns:a16="http://schemas.microsoft.com/office/drawing/2014/main" id="{00000000-0008-0000-0400-000038010000}"/>
            </a:ext>
          </a:extLst>
        </xdr:cNvPr>
        <xdr:cNvSpPr/>
      </xdr:nvSpPr>
      <xdr:spPr>
        <a:xfrm>
          <a:off x="14732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66819</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4401800" y="6067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42418</xdr:rowOff>
    </xdr:from>
    <xdr:to>
      <xdr:col>69</xdr:col>
      <xdr:colOff>92075</xdr:colOff>
      <xdr:row>37</xdr:row>
      <xdr:rowOff>165862</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flipV="1">
          <a:off x="13004800" y="6386068"/>
          <a:ext cx="889000" cy="123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112776</xdr:rowOff>
    </xdr:from>
    <xdr:to>
      <xdr:col>69</xdr:col>
      <xdr:colOff>142875</xdr:colOff>
      <xdr:row>37</xdr:row>
      <xdr:rowOff>42926</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3843000" y="6284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53103</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3512800" y="6053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126492</xdr:rowOff>
    </xdr:from>
    <xdr:to>
      <xdr:col>65</xdr:col>
      <xdr:colOff>53975</xdr:colOff>
      <xdr:row>37</xdr:row>
      <xdr:rowOff>56642</xdr:rowOff>
    </xdr:to>
    <xdr:sp macro="" textlink="">
      <xdr:nvSpPr>
        <xdr:cNvPr id="317" name="フローチャート: 判断 316">
          <a:extLst>
            <a:ext uri="{FF2B5EF4-FFF2-40B4-BE49-F238E27FC236}">
              <a16:creationId xmlns:a16="http://schemas.microsoft.com/office/drawing/2014/main" id="{00000000-0008-0000-0400-00003D010000}"/>
            </a:ext>
          </a:extLst>
        </xdr:cNvPr>
        <xdr:cNvSpPr/>
      </xdr:nvSpPr>
      <xdr:spPr>
        <a:xfrm>
          <a:off x="12954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66819</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2623800" y="6067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151638</xdr:rowOff>
    </xdr:from>
    <xdr:to>
      <xdr:col>82</xdr:col>
      <xdr:colOff>158750</xdr:colOff>
      <xdr:row>38</xdr:row>
      <xdr:rowOff>81788</xdr:rowOff>
    </xdr:to>
    <xdr:sp macro="" textlink="">
      <xdr:nvSpPr>
        <xdr:cNvPr id="324" name="楕円 323">
          <a:extLst>
            <a:ext uri="{FF2B5EF4-FFF2-40B4-BE49-F238E27FC236}">
              <a16:creationId xmlns:a16="http://schemas.microsoft.com/office/drawing/2014/main" id="{00000000-0008-0000-0400-000044010000}"/>
            </a:ext>
          </a:extLst>
        </xdr:cNvPr>
        <xdr:cNvSpPr/>
      </xdr:nvSpPr>
      <xdr:spPr>
        <a:xfrm>
          <a:off x="16459200" y="6495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37</xdr:row>
      <xdr:rowOff>123715</xdr:rowOff>
    </xdr:from>
    <xdr:ext cx="762000" cy="259045"/>
    <xdr:sp macro="" textlink="">
      <xdr:nvSpPr>
        <xdr:cNvPr id="325" name="補助費等該当値テキスト">
          <a:extLst>
            <a:ext uri="{FF2B5EF4-FFF2-40B4-BE49-F238E27FC236}">
              <a16:creationId xmlns:a16="http://schemas.microsoft.com/office/drawing/2014/main" id="{00000000-0008-0000-0400-000045010000}"/>
            </a:ext>
          </a:extLst>
        </xdr:cNvPr>
        <xdr:cNvSpPr txBox="1"/>
      </xdr:nvSpPr>
      <xdr:spPr>
        <a:xfrm>
          <a:off x="16598900" y="64673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39624</xdr:rowOff>
    </xdr:from>
    <xdr:to>
      <xdr:col>78</xdr:col>
      <xdr:colOff>120650</xdr:colOff>
      <xdr:row>38</xdr:row>
      <xdr:rowOff>141224</xdr:rowOff>
    </xdr:to>
    <xdr:sp macro="" textlink="">
      <xdr:nvSpPr>
        <xdr:cNvPr id="326" name="楕円 325">
          <a:extLst>
            <a:ext uri="{FF2B5EF4-FFF2-40B4-BE49-F238E27FC236}">
              <a16:creationId xmlns:a16="http://schemas.microsoft.com/office/drawing/2014/main" id="{00000000-0008-0000-0400-000046010000}"/>
            </a:ext>
          </a:extLst>
        </xdr:cNvPr>
        <xdr:cNvSpPr/>
      </xdr:nvSpPr>
      <xdr:spPr>
        <a:xfrm>
          <a:off x="15621000" y="6554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126001</xdr:rowOff>
    </xdr:from>
    <xdr:ext cx="7366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5290800" y="66411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38</xdr:row>
      <xdr:rowOff>7620</xdr:rowOff>
    </xdr:from>
    <xdr:to>
      <xdr:col>74</xdr:col>
      <xdr:colOff>31750</xdr:colOff>
      <xdr:row>38</xdr:row>
      <xdr:rowOff>109220</xdr:rowOff>
    </xdr:to>
    <xdr:sp macro="" textlink="">
      <xdr:nvSpPr>
        <xdr:cNvPr id="328" name="楕円 327">
          <a:extLst>
            <a:ext uri="{FF2B5EF4-FFF2-40B4-BE49-F238E27FC236}">
              <a16:creationId xmlns:a16="http://schemas.microsoft.com/office/drawing/2014/main" id="{00000000-0008-0000-0400-000048010000}"/>
            </a:ext>
          </a:extLst>
        </xdr:cNvPr>
        <xdr:cNvSpPr/>
      </xdr:nvSpPr>
      <xdr:spPr>
        <a:xfrm>
          <a:off x="14732000" y="6522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93997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4401800" y="6609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163068</xdr:rowOff>
    </xdr:from>
    <xdr:to>
      <xdr:col>69</xdr:col>
      <xdr:colOff>142875</xdr:colOff>
      <xdr:row>37</xdr:row>
      <xdr:rowOff>93218</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3843000" y="6335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77995</xdr:rowOff>
    </xdr:from>
    <xdr:ext cx="762000" cy="259045"/>
    <xdr:sp macro="" textlink="">
      <xdr:nvSpPr>
        <xdr:cNvPr id="331" name="テキスト ボックス 330">
          <a:extLst>
            <a:ext uri="{FF2B5EF4-FFF2-40B4-BE49-F238E27FC236}">
              <a16:creationId xmlns:a16="http://schemas.microsoft.com/office/drawing/2014/main" id="{00000000-0008-0000-0400-00004B010000}"/>
            </a:ext>
          </a:extLst>
        </xdr:cNvPr>
        <xdr:cNvSpPr txBox="1"/>
      </xdr:nvSpPr>
      <xdr:spPr>
        <a:xfrm>
          <a:off x="13512800" y="64216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115062</xdr:rowOff>
    </xdr:from>
    <xdr:to>
      <xdr:col>65</xdr:col>
      <xdr:colOff>53975</xdr:colOff>
      <xdr:row>38</xdr:row>
      <xdr:rowOff>45212</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2954000" y="6458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29989</xdr:rowOff>
    </xdr:from>
    <xdr:ext cx="7620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2623800" y="65450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合併特例債活用等による大規模事業により、公債費の経常収支比率は類似団体平均を</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4.2</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ポイント上回っている。財政計画に基づき地方債の新規発行額を元金償還額の９割以下に抑制し、効果的な繰上償還を行うなど、自立した持続可能な自治体経営に努める。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45" name="テキスト ボックス 344">
          <a:extLst>
            <a:ext uri="{FF2B5EF4-FFF2-40B4-BE49-F238E27FC236}">
              <a16:creationId xmlns:a16="http://schemas.microsoft.com/office/drawing/2014/main" id="{00000000-0008-0000-0400-000059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6" name="直線コネクタ 345">
          <a:extLst>
            <a:ext uri="{FF2B5EF4-FFF2-40B4-BE49-F238E27FC236}">
              <a16:creationId xmlns:a16="http://schemas.microsoft.com/office/drawing/2014/main" id="{00000000-0008-0000-0400-00005A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7" name="テキスト ボックス 346">
          <a:extLst>
            <a:ext uri="{FF2B5EF4-FFF2-40B4-BE49-F238E27FC236}">
              <a16:creationId xmlns:a16="http://schemas.microsoft.com/office/drawing/2014/main" id="{00000000-0008-0000-0400-00005B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48" name="直線コネクタ 347">
          <a:extLst>
            <a:ext uri="{FF2B5EF4-FFF2-40B4-BE49-F238E27FC236}">
              <a16:creationId xmlns:a16="http://schemas.microsoft.com/office/drawing/2014/main" id="{00000000-0008-0000-0400-00005C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49" name="テキスト ボックス 348">
          <a:extLst>
            <a:ext uri="{FF2B5EF4-FFF2-40B4-BE49-F238E27FC236}">
              <a16:creationId xmlns:a16="http://schemas.microsoft.com/office/drawing/2014/main" id="{00000000-0008-0000-0400-00005D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0" name="直線コネクタ 349">
          <a:extLst>
            <a:ext uri="{FF2B5EF4-FFF2-40B4-BE49-F238E27FC236}">
              <a16:creationId xmlns:a16="http://schemas.microsoft.com/office/drawing/2014/main" id="{00000000-0008-0000-0400-00005E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7" name="公債費グラフ枠">
          <a:extLst>
            <a:ext uri="{FF2B5EF4-FFF2-40B4-BE49-F238E27FC236}">
              <a16:creationId xmlns:a16="http://schemas.microsoft.com/office/drawing/2014/main" id="{00000000-0008-0000-0400-000065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104140</xdr:rowOff>
    </xdr:from>
    <xdr:to>
      <xdr:col>24</xdr:col>
      <xdr:colOff>25400</xdr:colOff>
      <xdr:row>80</xdr:row>
      <xdr:rowOff>35561</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flipV="1">
          <a:off x="4826000" y="12791440"/>
          <a:ext cx="0" cy="9601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7638</xdr:rowOff>
    </xdr:from>
    <xdr:ext cx="762000" cy="259045"/>
    <xdr:sp macro="" textlink="">
      <xdr:nvSpPr>
        <xdr:cNvPr id="359" name="公債費最小値テキスト">
          <a:extLst>
            <a:ext uri="{FF2B5EF4-FFF2-40B4-BE49-F238E27FC236}">
              <a16:creationId xmlns:a16="http://schemas.microsoft.com/office/drawing/2014/main" id="{00000000-0008-0000-0400-000067010000}"/>
            </a:ext>
          </a:extLst>
        </xdr:cNvPr>
        <xdr:cNvSpPr txBox="1"/>
      </xdr:nvSpPr>
      <xdr:spPr>
        <a:xfrm>
          <a:off x="4914900" y="137236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35561</xdr:rowOff>
    </xdr:from>
    <xdr:to>
      <xdr:col>24</xdr:col>
      <xdr:colOff>114300</xdr:colOff>
      <xdr:row>80</xdr:row>
      <xdr:rowOff>35561</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4737100" y="137515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19067</xdr:rowOff>
    </xdr:from>
    <xdr:ext cx="762000" cy="259045"/>
    <xdr:sp macro="" textlink="">
      <xdr:nvSpPr>
        <xdr:cNvPr id="361" name="公債費最大値テキスト">
          <a:extLst>
            <a:ext uri="{FF2B5EF4-FFF2-40B4-BE49-F238E27FC236}">
              <a16:creationId xmlns:a16="http://schemas.microsoft.com/office/drawing/2014/main" id="{00000000-0008-0000-0400-000069010000}"/>
            </a:ext>
          </a:extLst>
        </xdr:cNvPr>
        <xdr:cNvSpPr txBox="1"/>
      </xdr:nvSpPr>
      <xdr:spPr>
        <a:xfrm>
          <a:off x="4914900" y="12534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104140</xdr:rowOff>
    </xdr:from>
    <xdr:to>
      <xdr:col>24</xdr:col>
      <xdr:colOff>114300</xdr:colOff>
      <xdr:row>74</xdr:row>
      <xdr:rowOff>104140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4737100" y="127914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78</xdr:row>
      <xdr:rowOff>8128</xdr:rowOff>
    </xdr:from>
    <xdr:to>
      <xdr:col>24</xdr:col>
      <xdr:colOff>25400</xdr:colOff>
      <xdr:row>78</xdr:row>
      <xdr:rowOff>12700</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3987800" y="13381228"/>
          <a:ext cx="8382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129303</xdr:rowOff>
    </xdr:from>
    <xdr:ext cx="762000" cy="259045"/>
    <xdr:sp macro="" textlink="">
      <xdr:nvSpPr>
        <xdr:cNvPr id="364" name="公債費平均値テキスト">
          <a:extLst>
            <a:ext uri="{FF2B5EF4-FFF2-40B4-BE49-F238E27FC236}">
              <a16:creationId xmlns:a16="http://schemas.microsoft.com/office/drawing/2014/main" id="{00000000-0008-0000-0400-00006C010000}"/>
            </a:ext>
          </a:extLst>
        </xdr:cNvPr>
        <xdr:cNvSpPr txBox="1"/>
      </xdr:nvSpPr>
      <xdr:spPr>
        <a:xfrm>
          <a:off x="4914900" y="1298805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112776</xdr:rowOff>
    </xdr:from>
    <xdr:to>
      <xdr:col>24</xdr:col>
      <xdr:colOff>76200</xdr:colOff>
      <xdr:row>77</xdr:row>
      <xdr:rowOff>42926</xdr:rowOff>
    </xdr:to>
    <xdr:sp macro="" textlink="">
      <xdr:nvSpPr>
        <xdr:cNvPr id="365" name="フローチャート: 判断 364">
          <a:extLst>
            <a:ext uri="{FF2B5EF4-FFF2-40B4-BE49-F238E27FC236}">
              <a16:creationId xmlns:a16="http://schemas.microsoft.com/office/drawing/2014/main" id="{00000000-0008-0000-0400-00006D010000}"/>
            </a:ext>
          </a:extLst>
        </xdr:cNvPr>
        <xdr:cNvSpPr/>
      </xdr:nvSpPr>
      <xdr:spPr>
        <a:xfrm>
          <a:off x="4775200" y="13142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78</xdr:row>
      <xdr:rowOff>8128</xdr:rowOff>
    </xdr:from>
    <xdr:to>
      <xdr:col>19</xdr:col>
      <xdr:colOff>187325</xdr:colOff>
      <xdr:row>78</xdr:row>
      <xdr:rowOff>53848</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flipV="1">
          <a:off x="3098800" y="13381228"/>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121920</xdr:rowOff>
    </xdr:from>
    <xdr:to>
      <xdr:col>20</xdr:col>
      <xdr:colOff>38100</xdr:colOff>
      <xdr:row>77</xdr:row>
      <xdr:rowOff>52070</xdr:rowOff>
    </xdr:to>
    <xdr:sp macro="" textlink="">
      <xdr:nvSpPr>
        <xdr:cNvPr id="367" name="フローチャート: 判断 366">
          <a:extLst>
            <a:ext uri="{FF2B5EF4-FFF2-40B4-BE49-F238E27FC236}">
              <a16:creationId xmlns:a16="http://schemas.microsoft.com/office/drawing/2014/main" id="{00000000-0008-0000-0400-00006F010000}"/>
            </a:ext>
          </a:extLst>
        </xdr:cNvPr>
        <xdr:cNvSpPr/>
      </xdr:nvSpPr>
      <xdr:spPr>
        <a:xfrm>
          <a:off x="3937000" y="13152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62247</xdr:rowOff>
    </xdr:from>
    <xdr:ext cx="736600" cy="259045"/>
    <xdr:sp macro="" textlink="">
      <xdr:nvSpPr>
        <xdr:cNvPr id="368" name="テキスト ボックス 367">
          <a:extLst>
            <a:ext uri="{FF2B5EF4-FFF2-40B4-BE49-F238E27FC236}">
              <a16:creationId xmlns:a16="http://schemas.microsoft.com/office/drawing/2014/main" id="{00000000-0008-0000-0400-000070010000}"/>
            </a:ext>
          </a:extLst>
        </xdr:cNvPr>
        <xdr:cNvSpPr txBox="1"/>
      </xdr:nvSpPr>
      <xdr:spPr>
        <a:xfrm>
          <a:off x="3606800" y="129209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78</xdr:row>
      <xdr:rowOff>49276</xdr:rowOff>
    </xdr:from>
    <xdr:to>
      <xdr:col>15</xdr:col>
      <xdr:colOff>98425</xdr:colOff>
      <xdr:row>78</xdr:row>
      <xdr:rowOff>53848</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2209800" y="13422376"/>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131063</xdr:rowOff>
    </xdr:from>
    <xdr:to>
      <xdr:col>15</xdr:col>
      <xdr:colOff>149225</xdr:colOff>
      <xdr:row>77</xdr:row>
      <xdr:rowOff>61213</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3048000" y="13161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71391</xdr:rowOff>
    </xdr:from>
    <xdr:ext cx="7620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2717800" y="129301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78</xdr:row>
      <xdr:rowOff>49276</xdr:rowOff>
    </xdr:from>
    <xdr:to>
      <xdr:col>11</xdr:col>
      <xdr:colOff>9525</xdr:colOff>
      <xdr:row>78</xdr:row>
      <xdr:rowOff>122428</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flipV="1">
          <a:off x="1320800" y="1342237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131063</xdr:rowOff>
    </xdr:from>
    <xdr:to>
      <xdr:col>11</xdr:col>
      <xdr:colOff>60325</xdr:colOff>
      <xdr:row>77</xdr:row>
      <xdr:rowOff>61213</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2159000" y="13161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71391</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1828800" y="129301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135637</xdr:rowOff>
    </xdr:from>
    <xdr:to>
      <xdr:col>6</xdr:col>
      <xdr:colOff>171450</xdr:colOff>
      <xdr:row>77</xdr:row>
      <xdr:rowOff>65787</xdr:rowOff>
    </xdr:to>
    <xdr:sp macro="" textlink="">
      <xdr:nvSpPr>
        <xdr:cNvPr id="375" name="フローチャート: 判断 374">
          <a:extLst>
            <a:ext uri="{FF2B5EF4-FFF2-40B4-BE49-F238E27FC236}">
              <a16:creationId xmlns:a16="http://schemas.microsoft.com/office/drawing/2014/main" id="{00000000-0008-0000-0400-000077010000}"/>
            </a:ext>
          </a:extLst>
        </xdr:cNvPr>
        <xdr:cNvSpPr/>
      </xdr:nvSpPr>
      <xdr:spPr>
        <a:xfrm>
          <a:off x="1270000" y="13165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75963</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939800" y="129347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133350</xdr:rowOff>
    </xdr:from>
    <xdr:to>
      <xdr:col>24</xdr:col>
      <xdr:colOff>76200</xdr:colOff>
      <xdr:row>78</xdr:row>
      <xdr:rowOff>63500</xdr:rowOff>
    </xdr:to>
    <xdr:sp macro="" textlink="">
      <xdr:nvSpPr>
        <xdr:cNvPr id="382" name="楕円 381">
          <a:extLst>
            <a:ext uri="{FF2B5EF4-FFF2-40B4-BE49-F238E27FC236}">
              <a16:creationId xmlns:a16="http://schemas.microsoft.com/office/drawing/2014/main" id="{00000000-0008-0000-0400-00007E010000}"/>
            </a:ext>
          </a:extLst>
        </xdr:cNvPr>
        <xdr:cNvSpPr/>
      </xdr:nvSpPr>
      <xdr:spPr>
        <a:xfrm>
          <a:off x="4775200" y="1333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105427</xdr:rowOff>
    </xdr:from>
    <xdr:ext cx="762000" cy="259045"/>
    <xdr:sp macro="" textlink="">
      <xdr:nvSpPr>
        <xdr:cNvPr id="383" name="公債費該当値テキスト">
          <a:extLst>
            <a:ext uri="{FF2B5EF4-FFF2-40B4-BE49-F238E27FC236}">
              <a16:creationId xmlns:a16="http://schemas.microsoft.com/office/drawing/2014/main" id="{00000000-0008-0000-0400-00007F010000}"/>
            </a:ext>
          </a:extLst>
        </xdr:cNvPr>
        <xdr:cNvSpPr txBox="1"/>
      </xdr:nvSpPr>
      <xdr:spPr>
        <a:xfrm>
          <a:off x="4914900" y="1330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128778</xdr:rowOff>
    </xdr:from>
    <xdr:to>
      <xdr:col>20</xdr:col>
      <xdr:colOff>38100</xdr:colOff>
      <xdr:row>78</xdr:row>
      <xdr:rowOff>58928</xdr:rowOff>
    </xdr:to>
    <xdr:sp macro="" textlink="">
      <xdr:nvSpPr>
        <xdr:cNvPr id="384" name="楕円 383">
          <a:extLst>
            <a:ext uri="{FF2B5EF4-FFF2-40B4-BE49-F238E27FC236}">
              <a16:creationId xmlns:a16="http://schemas.microsoft.com/office/drawing/2014/main" id="{00000000-0008-0000-0400-000080010000}"/>
            </a:ext>
          </a:extLst>
        </xdr:cNvPr>
        <xdr:cNvSpPr/>
      </xdr:nvSpPr>
      <xdr:spPr>
        <a:xfrm>
          <a:off x="3937000" y="13330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78</xdr:row>
      <xdr:rowOff>43705</xdr:rowOff>
    </xdr:from>
    <xdr:ext cx="7366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3606800" y="134168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78</xdr:row>
      <xdr:rowOff>3048</xdr:rowOff>
    </xdr:from>
    <xdr:to>
      <xdr:col>15</xdr:col>
      <xdr:colOff>149225</xdr:colOff>
      <xdr:row>78</xdr:row>
      <xdr:rowOff>104648</xdr:rowOff>
    </xdr:to>
    <xdr:sp macro="" textlink="">
      <xdr:nvSpPr>
        <xdr:cNvPr id="386" name="楕円 385">
          <a:extLst>
            <a:ext uri="{FF2B5EF4-FFF2-40B4-BE49-F238E27FC236}">
              <a16:creationId xmlns:a16="http://schemas.microsoft.com/office/drawing/2014/main" id="{00000000-0008-0000-0400-000082010000}"/>
            </a:ext>
          </a:extLst>
        </xdr:cNvPr>
        <xdr:cNvSpPr/>
      </xdr:nvSpPr>
      <xdr:spPr>
        <a:xfrm>
          <a:off x="3048000" y="13376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78</xdr:row>
      <xdr:rowOff>89425</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2717800" y="134625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169926</xdr:rowOff>
    </xdr:from>
    <xdr:to>
      <xdr:col>11</xdr:col>
      <xdr:colOff>60325</xdr:colOff>
      <xdr:row>78</xdr:row>
      <xdr:rowOff>100076</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2159000" y="133715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78</xdr:row>
      <xdr:rowOff>84853</xdr:rowOff>
    </xdr:from>
    <xdr:ext cx="7620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1828800" y="134579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78</xdr:row>
      <xdr:rowOff>71628</xdr:rowOff>
    </xdr:from>
    <xdr:to>
      <xdr:col>6</xdr:col>
      <xdr:colOff>171450</xdr:colOff>
      <xdr:row>79</xdr:row>
      <xdr:rowOff>1778</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1270000" y="13444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158005</xdr:rowOff>
    </xdr:from>
    <xdr:ext cx="7620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939800" y="135311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補助費等以外の項目で類似団体平均を下回ったため、総合しても、類似団体平均と比較して</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7.5</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ポイント下回っている状況である。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今回唯一上回った補助費等では、一部事務組合</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等へ</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の負担金の内容</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精査に努める</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03" name="テキスト ボックス 402">
          <a:extLst>
            <a:ext uri="{FF2B5EF4-FFF2-40B4-BE49-F238E27FC236}">
              <a16:creationId xmlns:a16="http://schemas.microsoft.com/office/drawing/2014/main" id="{00000000-0008-0000-0400-000093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4" name="直線コネクタ 403">
          <a:extLst>
            <a:ext uri="{FF2B5EF4-FFF2-40B4-BE49-F238E27FC236}">
              <a16:creationId xmlns:a16="http://schemas.microsoft.com/office/drawing/2014/main" id="{00000000-0008-0000-0400-000094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5" name="テキスト ボックス 404">
          <a:extLst>
            <a:ext uri="{FF2B5EF4-FFF2-40B4-BE49-F238E27FC236}">
              <a16:creationId xmlns:a16="http://schemas.microsoft.com/office/drawing/2014/main" id="{00000000-0008-0000-0400-000095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6" name="直線コネクタ 405">
          <a:extLst>
            <a:ext uri="{FF2B5EF4-FFF2-40B4-BE49-F238E27FC236}">
              <a16:creationId xmlns:a16="http://schemas.microsoft.com/office/drawing/2014/main" id="{00000000-0008-0000-0400-000096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08" name="直線コネクタ 407">
          <a:extLst>
            <a:ext uri="{FF2B5EF4-FFF2-40B4-BE49-F238E27FC236}">
              <a16:creationId xmlns:a16="http://schemas.microsoft.com/office/drawing/2014/main" id="{00000000-0008-0000-0400-000098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6" name="公債費以外グラフ枠">
          <a:extLst>
            <a:ext uri="{FF2B5EF4-FFF2-40B4-BE49-F238E27FC236}">
              <a16:creationId xmlns:a16="http://schemas.microsoft.com/office/drawing/2014/main" id="{00000000-0008-0000-0400-0000A0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152146</xdr:rowOff>
    </xdr:from>
    <xdr:to>
      <xdr:col>82</xdr:col>
      <xdr:colOff>107950</xdr:colOff>
      <xdr:row>81</xdr:row>
      <xdr:rowOff>14987</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flipV="1">
          <a:off x="16510000" y="12667996"/>
          <a:ext cx="0" cy="12344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158514</xdr:rowOff>
    </xdr:from>
    <xdr:ext cx="762000" cy="259045"/>
    <xdr:sp macro="" textlink="">
      <xdr:nvSpPr>
        <xdr:cNvPr id="418" name="公債費以外最小値テキスト">
          <a:extLst>
            <a:ext uri="{FF2B5EF4-FFF2-40B4-BE49-F238E27FC236}">
              <a16:creationId xmlns:a16="http://schemas.microsoft.com/office/drawing/2014/main" id="{00000000-0008-0000-0400-0000A2010000}"/>
            </a:ext>
          </a:extLst>
        </xdr:cNvPr>
        <xdr:cNvSpPr txBox="1"/>
      </xdr:nvSpPr>
      <xdr:spPr>
        <a:xfrm>
          <a:off x="16598900" y="138745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14987</xdr:rowOff>
    </xdr:from>
    <xdr:to>
      <xdr:col>82</xdr:col>
      <xdr:colOff>196850</xdr:colOff>
      <xdr:row>81</xdr:row>
      <xdr:rowOff>14987</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6421100" y="139024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67073</xdr:rowOff>
    </xdr:from>
    <xdr:ext cx="762000" cy="259045"/>
    <xdr:sp macro="" textlink="">
      <xdr:nvSpPr>
        <xdr:cNvPr id="420" name="公債費以外最大値テキスト">
          <a:extLst>
            <a:ext uri="{FF2B5EF4-FFF2-40B4-BE49-F238E27FC236}">
              <a16:creationId xmlns:a16="http://schemas.microsoft.com/office/drawing/2014/main" id="{00000000-0008-0000-0400-0000A4010000}"/>
            </a:ext>
          </a:extLst>
        </xdr:cNvPr>
        <xdr:cNvSpPr txBox="1"/>
      </xdr:nvSpPr>
      <xdr:spPr>
        <a:xfrm>
          <a:off x="16598900" y="124114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152146</xdr:rowOff>
    </xdr:from>
    <xdr:to>
      <xdr:col>82</xdr:col>
      <xdr:colOff>196850</xdr:colOff>
      <xdr:row>73</xdr:row>
      <xdr:rowOff>152146</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6421100" y="126679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76</xdr:row>
      <xdr:rowOff>3556</xdr:rowOff>
    </xdr:from>
    <xdr:to>
      <xdr:col>82</xdr:col>
      <xdr:colOff>107950</xdr:colOff>
      <xdr:row>76</xdr:row>
      <xdr:rowOff>108713</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flipV="1">
          <a:off x="15671800" y="13033756"/>
          <a:ext cx="838200" cy="105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96283</xdr:rowOff>
    </xdr:from>
    <xdr:ext cx="762000" cy="259045"/>
    <xdr:sp macro="" textlink="">
      <xdr:nvSpPr>
        <xdr:cNvPr id="423" name="公債費以外平均値テキスト">
          <a:extLst>
            <a:ext uri="{FF2B5EF4-FFF2-40B4-BE49-F238E27FC236}">
              <a16:creationId xmlns:a16="http://schemas.microsoft.com/office/drawing/2014/main" id="{00000000-0008-0000-0400-0000A7010000}"/>
            </a:ext>
          </a:extLst>
        </xdr:cNvPr>
        <xdr:cNvSpPr txBox="1"/>
      </xdr:nvSpPr>
      <xdr:spPr>
        <a:xfrm>
          <a:off x="16598900" y="132979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124206</xdr:rowOff>
    </xdr:from>
    <xdr:to>
      <xdr:col>82</xdr:col>
      <xdr:colOff>158750</xdr:colOff>
      <xdr:row>78</xdr:row>
      <xdr:rowOff>54356</xdr:rowOff>
    </xdr:to>
    <xdr:sp macro="" textlink="">
      <xdr:nvSpPr>
        <xdr:cNvPr id="424" name="フローチャート: 判断 423">
          <a:extLst>
            <a:ext uri="{FF2B5EF4-FFF2-40B4-BE49-F238E27FC236}">
              <a16:creationId xmlns:a16="http://schemas.microsoft.com/office/drawing/2014/main" id="{00000000-0008-0000-0400-0000A8010000}"/>
            </a:ext>
          </a:extLst>
        </xdr:cNvPr>
        <xdr:cNvSpPr/>
      </xdr:nvSpPr>
      <xdr:spPr>
        <a:xfrm>
          <a:off x="16459200" y="13325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3556</xdr:rowOff>
    </xdr:from>
    <xdr:to>
      <xdr:col>78</xdr:col>
      <xdr:colOff>69850</xdr:colOff>
      <xdr:row>76</xdr:row>
      <xdr:rowOff>108713</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4782800" y="13033756"/>
          <a:ext cx="889000" cy="105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156211</xdr:rowOff>
    </xdr:from>
    <xdr:to>
      <xdr:col>78</xdr:col>
      <xdr:colOff>120650</xdr:colOff>
      <xdr:row>78</xdr:row>
      <xdr:rowOff>86361</xdr:rowOff>
    </xdr:to>
    <xdr:sp macro="" textlink="">
      <xdr:nvSpPr>
        <xdr:cNvPr id="426" name="フローチャート: 判断 425">
          <a:extLst>
            <a:ext uri="{FF2B5EF4-FFF2-40B4-BE49-F238E27FC236}">
              <a16:creationId xmlns:a16="http://schemas.microsoft.com/office/drawing/2014/main" id="{00000000-0008-0000-0400-0000AA010000}"/>
            </a:ext>
          </a:extLst>
        </xdr:cNvPr>
        <xdr:cNvSpPr/>
      </xdr:nvSpPr>
      <xdr:spPr>
        <a:xfrm>
          <a:off x="15621000" y="13357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71138</xdr:rowOff>
    </xdr:from>
    <xdr:ext cx="736600" cy="259045"/>
    <xdr:sp macro="" textlink="">
      <xdr:nvSpPr>
        <xdr:cNvPr id="427" name="テキスト ボックス 426">
          <a:extLst>
            <a:ext uri="{FF2B5EF4-FFF2-40B4-BE49-F238E27FC236}">
              <a16:creationId xmlns:a16="http://schemas.microsoft.com/office/drawing/2014/main" id="{00000000-0008-0000-0400-0000AB010000}"/>
            </a:ext>
          </a:extLst>
        </xdr:cNvPr>
        <xdr:cNvSpPr txBox="1"/>
      </xdr:nvSpPr>
      <xdr:spPr>
        <a:xfrm>
          <a:off x="15290800" y="1344423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3556</xdr:rowOff>
    </xdr:from>
    <xdr:to>
      <xdr:col>73</xdr:col>
      <xdr:colOff>180975</xdr:colOff>
      <xdr:row>77</xdr:row>
      <xdr:rowOff>170435</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flipV="1">
          <a:off x="13893800" y="13033756"/>
          <a:ext cx="889000" cy="338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128778</xdr:rowOff>
    </xdr:from>
    <xdr:to>
      <xdr:col>74</xdr:col>
      <xdr:colOff>31750</xdr:colOff>
      <xdr:row>78</xdr:row>
      <xdr:rowOff>58928</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4732000" y="13330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43705</xdr:rowOff>
    </xdr:from>
    <xdr:ext cx="762000" cy="259045"/>
    <xdr:sp macro="" textlink="">
      <xdr:nvSpPr>
        <xdr:cNvPr id="430" name="テキスト ボックス 429">
          <a:extLst>
            <a:ext uri="{FF2B5EF4-FFF2-40B4-BE49-F238E27FC236}">
              <a16:creationId xmlns:a16="http://schemas.microsoft.com/office/drawing/2014/main" id="{00000000-0008-0000-0400-0000AE010000}"/>
            </a:ext>
          </a:extLst>
        </xdr:cNvPr>
        <xdr:cNvSpPr txBox="1"/>
      </xdr:nvSpPr>
      <xdr:spPr>
        <a:xfrm>
          <a:off x="14401800" y="134168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156718</xdr:rowOff>
    </xdr:from>
    <xdr:to>
      <xdr:col>69</xdr:col>
      <xdr:colOff>92075</xdr:colOff>
      <xdr:row>77</xdr:row>
      <xdr:rowOff>170435</xdr:rowOff>
    </xdr:to>
    <xdr:cxnSp macro="">
      <xdr:nvCxnSpPr>
        <xdr:cNvPr id="431" name="直線コネクタ 430">
          <a:extLst>
            <a:ext uri="{FF2B5EF4-FFF2-40B4-BE49-F238E27FC236}">
              <a16:creationId xmlns:a16="http://schemas.microsoft.com/office/drawing/2014/main" id="{00000000-0008-0000-0400-0000AF010000}"/>
            </a:ext>
          </a:extLst>
        </xdr:cNvPr>
        <xdr:cNvCxnSpPr/>
      </xdr:nvCxnSpPr>
      <xdr:spPr>
        <a:xfrm>
          <a:off x="13004800" y="13358368"/>
          <a:ext cx="889000" cy="13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77</xdr:row>
      <xdr:rowOff>110489</xdr:rowOff>
    </xdr:from>
    <xdr:to>
      <xdr:col>69</xdr:col>
      <xdr:colOff>142875</xdr:colOff>
      <xdr:row>78</xdr:row>
      <xdr:rowOff>40639</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3843000" y="13312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50816</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3512800" y="13081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105918</xdr:rowOff>
    </xdr:from>
    <xdr:to>
      <xdr:col>65</xdr:col>
      <xdr:colOff>53975</xdr:colOff>
      <xdr:row>78</xdr:row>
      <xdr:rowOff>36068</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2954000" y="13307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46245</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2623800" y="130764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75</xdr:row>
      <xdr:rowOff>124206</xdr:rowOff>
    </xdr:from>
    <xdr:to>
      <xdr:col>82</xdr:col>
      <xdr:colOff>158750</xdr:colOff>
      <xdr:row>76</xdr:row>
      <xdr:rowOff>54356</xdr:rowOff>
    </xdr:to>
    <xdr:sp macro="" textlink="">
      <xdr:nvSpPr>
        <xdr:cNvPr id="441" name="楕円 440">
          <a:extLst>
            <a:ext uri="{FF2B5EF4-FFF2-40B4-BE49-F238E27FC236}">
              <a16:creationId xmlns:a16="http://schemas.microsoft.com/office/drawing/2014/main" id="{00000000-0008-0000-0400-0000B9010000}"/>
            </a:ext>
          </a:extLst>
        </xdr:cNvPr>
        <xdr:cNvSpPr/>
      </xdr:nvSpPr>
      <xdr:spPr>
        <a:xfrm>
          <a:off x="16459200" y="12982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74</xdr:row>
      <xdr:rowOff>140733</xdr:rowOff>
    </xdr:from>
    <xdr:ext cx="762000" cy="259045"/>
    <xdr:sp macro="" textlink="">
      <xdr:nvSpPr>
        <xdr:cNvPr id="442" name="公債費以外該当値テキスト">
          <a:extLst>
            <a:ext uri="{FF2B5EF4-FFF2-40B4-BE49-F238E27FC236}">
              <a16:creationId xmlns:a16="http://schemas.microsoft.com/office/drawing/2014/main" id="{00000000-0008-0000-0400-0000BA010000}"/>
            </a:ext>
          </a:extLst>
        </xdr:cNvPr>
        <xdr:cNvSpPr txBox="1"/>
      </xdr:nvSpPr>
      <xdr:spPr>
        <a:xfrm>
          <a:off x="16598900" y="128280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76</xdr:row>
      <xdr:rowOff>57913</xdr:rowOff>
    </xdr:from>
    <xdr:to>
      <xdr:col>78</xdr:col>
      <xdr:colOff>120650</xdr:colOff>
      <xdr:row>76</xdr:row>
      <xdr:rowOff>159513</xdr:rowOff>
    </xdr:to>
    <xdr:sp macro="" textlink="">
      <xdr:nvSpPr>
        <xdr:cNvPr id="443" name="楕円 442">
          <a:extLst>
            <a:ext uri="{FF2B5EF4-FFF2-40B4-BE49-F238E27FC236}">
              <a16:creationId xmlns:a16="http://schemas.microsoft.com/office/drawing/2014/main" id="{00000000-0008-0000-0400-0000BB010000}"/>
            </a:ext>
          </a:extLst>
        </xdr:cNvPr>
        <xdr:cNvSpPr/>
      </xdr:nvSpPr>
      <xdr:spPr>
        <a:xfrm>
          <a:off x="15621000" y="1308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169689</xdr:rowOff>
    </xdr:from>
    <xdr:ext cx="7366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5290800" y="128569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124206</xdr:rowOff>
    </xdr:from>
    <xdr:to>
      <xdr:col>74</xdr:col>
      <xdr:colOff>31750</xdr:colOff>
      <xdr:row>76</xdr:row>
      <xdr:rowOff>54356</xdr:rowOff>
    </xdr:to>
    <xdr:sp macro="" textlink="">
      <xdr:nvSpPr>
        <xdr:cNvPr id="445" name="楕円 444">
          <a:extLst>
            <a:ext uri="{FF2B5EF4-FFF2-40B4-BE49-F238E27FC236}">
              <a16:creationId xmlns:a16="http://schemas.microsoft.com/office/drawing/2014/main" id="{00000000-0008-0000-0400-0000BD010000}"/>
            </a:ext>
          </a:extLst>
        </xdr:cNvPr>
        <xdr:cNvSpPr/>
      </xdr:nvSpPr>
      <xdr:spPr>
        <a:xfrm>
          <a:off x="14732000" y="12982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64533</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4401800" y="127518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119635</xdr:rowOff>
    </xdr:from>
    <xdr:to>
      <xdr:col>69</xdr:col>
      <xdr:colOff>142875</xdr:colOff>
      <xdr:row>78</xdr:row>
      <xdr:rowOff>49785</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3843000" y="13321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78</xdr:row>
      <xdr:rowOff>34562</xdr:rowOff>
    </xdr:from>
    <xdr:ext cx="7620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3512800" y="13407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105918</xdr:rowOff>
    </xdr:from>
    <xdr:to>
      <xdr:col>65</xdr:col>
      <xdr:colOff>53975</xdr:colOff>
      <xdr:row>78</xdr:row>
      <xdr:rowOff>36068</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2954000" y="13307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78</xdr:row>
      <xdr:rowOff>20845</xdr:rowOff>
    </xdr:from>
    <xdr:ext cx="7620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2623800" y="133939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2</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92933</xdr:rowOff>
    </xdr:from>
    <xdr:to>
      <xdr:col>29</xdr:col>
      <xdr:colOff>127000</xdr:colOff>
      <xdr:row>20</xdr:row>
      <xdr:rowOff>33105</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2026508"/>
          <a:ext cx="0" cy="1483222"/>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5182</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4818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46,167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33105</xdr:rowOff>
    </xdr:from>
    <xdr:to>
      <xdr:col>30</xdr:col>
      <xdr:colOff>25400</xdr:colOff>
      <xdr:row>20</xdr:row>
      <xdr:rowOff>33105</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50973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7860</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769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137,003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92933</xdr:rowOff>
    </xdr:from>
    <xdr:to>
      <xdr:col>30</xdr:col>
      <xdr:colOff>25400</xdr:colOff>
      <xdr:row>11</xdr:row>
      <xdr:rowOff>92933</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202650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18</xdr:row>
      <xdr:rowOff>10523</xdr:rowOff>
    </xdr:from>
    <xdr:to>
      <xdr:col>29</xdr:col>
      <xdr:colOff>127000</xdr:colOff>
      <xdr:row>18</xdr:row>
      <xdr:rowOff>16320</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a:off x="5003800" y="3144248"/>
          <a:ext cx="647700" cy="579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102682</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289350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86155</xdr:rowOff>
    </xdr:from>
    <xdr:to>
      <xdr:col>29</xdr:col>
      <xdr:colOff>177800</xdr:colOff>
      <xdr:row>18</xdr:row>
      <xdr:rowOff>16305</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304843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10523</xdr:rowOff>
    </xdr:from>
    <xdr:to>
      <xdr:col>26</xdr:col>
      <xdr:colOff>50800</xdr:colOff>
      <xdr:row>18</xdr:row>
      <xdr:rowOff>30362</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4305300" y="3144248"/>
          <a:ext cx="698500" cy="1983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102418</xdr:rowOff>
    </xdr:from>
    <xdr:to>
      <xdr:col>26</xdr:col>
      <xdr:colOff>101600</xdr:colOff>
      <xdr:row>18</xdr:row>
      <xdr:rowOff>32568</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306469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42745</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83357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30362</xdr:rowOff>
    </xdr:from>
    <xdr:to>
      <xdr:col>22</xdr:col>
      <xdr:colOff>114300</xdr:colOff>
      <xdr:row>18</xdr:row>
      <xdr:rowOff>55884</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3606800" y="3164087"/>
          <a:ext cx="698500" cy="2552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107545</xdr:rowOff>
    </xdr:from>
    <xdr:to>
      <xdr:col>22</xdr:col>
      <xdr:colOff>165100</xdr:colOff>
      <xdr:row>18</xdr:row>
      <xdr:rowOff>37695</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30698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47872</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2838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40518</xdr:rowOff>
    </xdr:from>
    <xdr:to>
      <xdr:col>18</xdr:col>
      <xdr:colOff>177800</xdr:colOff>
      <xdr:row>18</xdr:row>
      <xdr:rowOff>55884</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a:off x="2908300" y="3174243"/>
          <a:ext cx="698500" cy="153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119873</xdr:rowOff>
    </xdr:from>
    <xdr:to>
      <xdr:col>19</xdr:col>
      <xdr:colOff>38100</xdr:colOff>
      <xdr:row>18</xdr:row>
      <xdr:rowOff>50023</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30821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60200</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2851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130585</xdr:rowOff>
    </xdr:from>
    <xdr:to>
      <xdr:col>15</xdr:col>
      <xdr:colOff>101600</xdr:colOff>
      <xdr:row>18</xdr:row>
      <xdr:rowOff>60735</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309286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70912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2861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136970</xdr:rowOff>
    </xdr:from>
    <xdr:to>
      <xdr:col>29</xdr:col>
      <xdr:colOff>177800</xdr:colOff>
      <xdr:row>18</xdr:row>
      <xdr:rowOff>67120</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309924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17</xdr:row>
      <xdr:rowOff>109047</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30713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131173</xdr:rowOff>
    </xdr:from>
    <xdr:to>
      <xdr:col>26</xdr:col>
      <xdr:colOff>101600</xdr:colOff>
      <xdr:row>18</xdr:row>
      <xdr:rowOff>61323</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0934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46100</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1798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17</xdr:row>
      <xdr:rowOff>151012</xdr:rowOff>
    </xdr:from>
    <xdr:to>
      <xdr:col>22</xdr:col>
      <xdr:colOff>165100</xdr:colOff>
      <xdr:row>18</xdr:row>
      <xdr:rowOff>81162</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11328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65939</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31996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5084</xdr:rowOff>
    </xdr:from>
    <xdr:to>
      <xdr:col>19</xdr:col>
      <xdr:colOff>38100</xdr:colOff>
      <xdr:row>18</xdr:row>
      <xdr:rowOff>106684</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13880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91461</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32251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161168</xdr:rowOff>
    </xdr:from>
    <xdr:to>
      <xdr:col>15</xdr:col>
      <xdr:colOff>101600</xdr:colOff>
      <xdr:row>18</xdr:row>
      <xdr:rowOff>91318</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12344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76095</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3209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143328</xdr:rowOff>
    </xdr:from>
    <xdr:to>
      <xdr:col>33</xdr:col>
      <xdr:colOff>114300</xdr:colOff>
      <xdr:row>38</xdr:row>
      <xdr:rowOff>143328</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6109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159657</xdr:rowOff>
    </xdr:from>
    <xdr:to>
      <xdr:col>33</xdr:col>
      <xdr:colOff>114300</xdr:colOff>
      <xdr:row>37</xdr:row>
      <xdr:rowOff>159657</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72843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17434</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714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4535</xdr:rowOff>
    </xdr:from>
    <xdr:to>
      <xdr:col>33</xdr:col>
      <xdr:colOff>114300</xdr:colOff>
      <xdr:row>36</xdr:row>
      <xdr:rowOff>4535</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95778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205212</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815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20865</xdr:rowOff>
    </xdr:from>
    <xdr:to>
      <xdr:col>33</xdr:col>
      <xdr:colOff>114300</xdr:colOff>
      <xdr:row>35</xdr:row>
      <xdr:rowOff>20865</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63121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221542</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6488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37193</xdr:rowOff>
    </xdr:from>
    <xdr:to>
      <xdr:col>33</xdr:col>
      <xdr:colOff>114300</xdr:colOff>
      <xdr:row>34</xdr:row>
      <xdr:rowOff>37193</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63046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237870</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6162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53522</xdr:rowOff>
    </xdr:from>
    <xdr:to>
      <xdr:col>33</xdr:col>
      <xdr:colOff>114300</xdr:colOff>
      <xdr:row>33</xdr:row>
      <xdr:rowOff>53522</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2159000" y="5978072"/>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82749</xdr:rowOff>
    </xdr:from>
    <xdr:ext cx="762000" cy="259045"/>
    <xdr:sp macro="" textlink="">
      <xdr:nvSpPr>
        <xdr:cNvPr id="106" name="テキスト ボックス 105">
          <a:extLst>
            <a:ext uri="{FF2B5EF4-FFF2-40B4-BE49-F238E27FC236}">
              <a16:creationId xmlns:a16="http://schemas.microsoft.com/office/drawing/2014/main" id="{00000000-0008-0000-0500-00006A000000}"/>
            </a:ext>
          </a:extLst>
        </xdr:cNvPr>
        <xdr:cNvSpPr txBox="1"/>
      </xdr:nvSpPr>
      <xdr:spPr>
        <a:xfrm>
          <a:off x="1384300" y="583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8" name="テキスト ボックス 107">
          <a:extLst>
            <a:ext uri="{FF2B5EF4-FFF2-40B4-BE49-F238E27FC236}">
              <a16:creationId xmlns:a16="http://schemas.microsoft.com/office/drawing/2014/main" id="{00000000-0008-0000-0500-00006C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9" name="人口1人当たり決算額の推移グラフ枠445">
          <a:extLst>
            <a:ext uri="{FF2B5EF4-FFF2-40B4-BE49-F238E27FC236}">
              <a16:creationId xmlns:a16="http://schemas.microsoft.com/office/drawing/2014/main" id="{00000000-0008-0000-0500-00006D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39675</xdr:rowOff>
    </xdr:from>
    <xdr:to>
      <xdr:col>29</xdr:col>
      <xdr:colOff>127000</xdr:colOff>
      <xdr:row>38</xdr:row>
      <xdr:rowOff>28963</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flipV="1">
          <a:off x="5651500" y="5964225"/>
          <a:ext cx="0" cy="153233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1040</xdr:rowOff>
    </xdr:from>
    <xdr:ext cx="762000" cy="259045"/>
    <xdr:sp macro="" textlink="">
      <xdr:nvSpPr>
        <xdr:cNvPr id="111" name="人口1人当たり決算額の推移最小値テキスト445">
          <a:extLst>
            <a:ext uri="{FF2B5EF4-FFF2-40B4-BE49-F238E27FC236}">
              <a16:creationId xmlns:a16="http://schemas.microsoft.com/office/drawing/2014/main" id="{00000000-0008-0000-0500-00006F000000}"/>
            </a:ext>
          </a:extLst>
        </xdr:cNvPr>
        <xdr:cNvSpPr txBox="1"/>
      </xdr:nvSpPr>
      <xdr:spPr>
        <a:xfrm>
          <a:off x="5740400" y="74686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28963</xdr:rowOff>
    </xdr:from>
    <xdr:to>
      <xdr:col>30</xdr:col>
      <xdr:colOff>25400</xdr:colOff>
      <xdr:row>38</xdr:row>
      <xdr:rowOff>28963</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562600" y="749656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31</xdr:row>
      <xdr:rowOff>297502</xdr:rowOff>
    </xdr:from>
    <xdr:ext cx="762000" cy="259045"/>
    <xdr:sp macro="" textlink="">
      <xdr:nvSpPr>
        <xdr:cNvPr id="113" name="人口1人当たり決算額の推移最大値テキスト445">
          <a:extLst>
            <a:ext uri="{FF2B5EF4-FFF2-40B4-BE49-F238E27FC236}">
              <a16:creationId xmlns:a16="http://schemas.microsoft.com/office/drawing/2014/main" id="{00000000-0008-0000-0500-000071000000}"/>
            </a:ext>
          </a:extLst>
        </xdr:cNvPr>
        <xdr:cNvSpPr txBox="1"/>
      </xdr:nvSpPr>
      <xdr:spPr>
        <a:xfrm>
          <a:off x="5740400" y="57077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39675</xdr:rowOff>
    </xdr:from>
    <xdr:to>
      <xdr:col>30</xdr:col>
      <xdr:colOff>25400</xdr:colOff>
      <xdr:row>33</xdr:row>
      <xdr:rowOff>39675</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a:off x="5562600" y="596422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34</xdr:row>
      <xdr:rowOff>266119</xdr:rowOff>
    </xdr:from>
    <xdr:to>
      <xdr:col>29</xdr:col>
      <xdr:colOff>127000</xdr:colOff>
      <xdr:row>34</xdr:row>
      <xdr:rowOff>327384</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5003800" y="6533569"/>
          <a:ext cx="647700" cy="6126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180473</xdr:rowOff>
    </xdr:from>
    <xdr:ext cx="762000" cy="259045"/>
    <xdr:sp macro="" textlink="">
      <xdr:nvSpPr>
        <xdr:cNvPr id="116" name="人口1人当たり決算額の推移平均値テキスト445">
          <a:extLst>
            <a:ext uri="{FF2B5EF4-FFF2-40B4-BE49-F238E27FC236}">
              <a16:creationId xmlns:a16="http://schemas.microsoft.com/office/drawing/2014/main" id="{00000000-0008-0000-0500-000074000000}"/>
            </a:ext>
          </a:extLst>
        </xdr:cNvPr>
        <xdr:cNvSpPr txBox="1"/>
      </xdr:nvSpPr>
      <xdr:spPr>
        <a:xfrm>
          <a:off x="5740400" y="679082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208396</xdr:rowOff>
    </xdr:from>
    <xdr:to>
      <xdr:col>29</xdr:col>
      <xdr:colOff>177800</xdr:colOff>
      <xdr:row>35</xdr:row>
      <xdr:rowOff>309996</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5600700" y="681874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34</xdr:row>
      <xdr:rowOff>245252</xdr:rowOff>
    </xdr:from>
    <xdr:to>
      <xdr:col>26</xdr:col>
      <xdr:colOff>50800</xdr:colOff>
      <xdr:row>34</xdr:row>
      <xdr:rowOff>327384</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4305300" y="6512702"/>
          <a:ext cx="698500" cy="8213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205947</xdr:rowOff>
    </xdr:from>
    <xdr:to>
      <xdr:col>26</xdr:col>
      <xdr:colOff>101600</xdr:colOff>
      <xdr:row>35</xdr:row>
      <xdr:rowOff>307547</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4953000" y="681629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292324</xdr:rowOff>
    </xdr:from>
    <xdr:ext cx="7366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4622800" y="690267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34</xdr:row>
      <xdr:rowOff>92645</xdr:rowOff>
    </xdr:from>
    <xdr:to>
      <xdr:col>22</xdr:col>
      <xdr:colOff>114300</xdr:colOff>
      <xdr:row>34</xdr:row>
      <xdr:rowOff>245252</xdr:rowOff>
    </xdr:to>
    <xdr:cxnSp macro="">
      <xdr:nvCxnSpPr>
        <xdr:cNvPr id="121" name="直線コネクタ 120">
          <a:extLst>
            <a:ext uri="{FF2B5EF4-FFF2-40B4-BE49-F238E27FC236}">
              <a16:creationId xmlns:a16="http://schemas.microsoft.com/office/drawing/2014/main" id="{00000000-0008-0000-0500-000079000000}"/>
            </a:ext>
          </a:extLst>
        </xdr:cNvPr>
        <xdr:cNvCxnSpPr/>
      </xdr:nvCxnSpPr>
      <xdr:spPr bwMode="auto">
        <a:xfrm>
          <a:off x="3606800" y="6360095"/>
          <a:ext cx="698500" cy="15260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201113</xdr:rowOff>
    </xdr:from>
    <xdr:to>
      <xdr:col>22</xdr:col>
      <xdr:colOff>165100</xdr:colOff>
      <xdr:row>35</xdr:row>
      <xdr:rowOff>302713</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4254500" y="681146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287490</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924300" y="68978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34</xdr:row>
      <xdr:rowOff>92645</xdr:rowOff>
    </xdr:from>
    <xdr:to>
      <xdr:col>18</xdr:col>
      <xdr:colOff>177800</xdr:colOff>
      <xdr:row>34</xdr:row>
      <xdr:rowOff>99176</xdr:rowOff>
    </xdr:to>
    <xdr:cxnSp macro="">
      <xdr:nvCxnSpPr>
        <xdr:cNvPr id="124" name="直線コネクタ 123">
          <a:extLst>
            <a:ext uri="{FF2B5EF4-FFF2-40B4-BE49-F238E27FC236}">
              <a16:creationId xmlns:a16="http://schemas.microsoft.com/office/drawing/2014/main" id="{00000000-0008-0000-0500-00007C000000}"/>
            </a:ext>
          </a:extLst>
        </xdr:cNvPr>
        <xdr:cNvCxnSpPr/>
      </xdr:nvCxnSpPr>
      <xdr:spPr bwMode="auto">
        <a:xfrm flipV="1">
          <a:off x="2908300" y="6360095"/>
          <a:ext cx="698500" cy="653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200297</xdr:rowOff>
    </xdr:from>
    <xdr:to>
      <xdr:col>19</xdr:col>
      <xdr:colOff>38100</xdr:colOff>
      <xdr:row>35</xdr:row>
      <xdr:rowOff>301897</xdr:rowOff>
    </xdr:to>
    <xdr:sp macro="" textlink="">
      <xdr:nvSpPr>
        <xdr:cNvPr id="125" name="フローチャート: 判断 124">
          <a:extLst>
            <a:ext uri="{FF2B5EF4-FFF2-40B4-BE49-F238E27FC236}">
              <a16:creationId xmlns:a16="http://schemas.microsoft.com/office/drawing/2014/main" id="{00000000-0008-0000-0500-00007D000000}"/>
            </a:ext>
          </a:extLst>
        </xdr:cNvPr>
        <xdr:cNvSpPr/>
      </xdr:nvSpPr>
      <xdr:spPr bwMode="auto">
        <a:xfrm>
          <a:off x="3556000" y="681064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286674</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3225800" y="68970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202093</xdr:rowOff>
    </xdr:from>
    <xdr:to>
      <xdr:col>15</xdr:col>
      <xdr:colOff>101600</xdr:colOff>
      <xdr:row>35</xdr:row>
      <xdr:rowOff>303693</xdr:rowOff>
    </xdr:to>
    <xdr:sp macro="" textlink="">
      <xdr:nvSpPr>
        <xdr:cNvPr id="127" name="フローチャート: 判断 126">
          <a:extLst>
            <a:ext uri="{FF2B5EF4-FFF2-40B4-BE49-F238E27FC236}">
              <a16:creationId xmlns:a16="http://schemas.microsoft.com/office/drawing/2014/main" id="{00000000-0008-0000-0500-00007F000000}"/>
            </a:ext>
          </a:extLst>
        </xdr:cNvPr>
        <xdr:cNvSpPr/>
      </xdr:nvSpPr>
      <xdr:spPr bwMode="auto">
        <a:xfrm>
          <a:off x="2857500" y="68124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288470</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2527300" y="6898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34</xdr:row>
      <xdr:rowOff>215319</xdr:rowOff>
    </xdr:from>
    <xdr:to>
      <xdr:col>29</xdr:col>
      <xdr:colOff>177800</xdr:colOff>
      <xdr:row>34</xdr:row>
      <xdr:rowOff>316919</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5600700" y="648276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60396</xdr:rowOff>
    </xdr:from>
    <xdr:ext cx="762000" cy="259045"/>
    <xdr:sp macro="" textlink="">
      <xdr:nvSpPr>
        <xdr:cNvPr id="135" name="人口1人当たり決算額の推移該当値テキスト445">
          <a:extLst>
            <a:ext uri="{FF2B5EF4-FFF2-40B4-BE49-F238E27FC236}">
              <a16:creationId xmlns:a16="http://schemas.microsoft.com/office/drawing/2014/main" id="{00000000-0008-0000-0500-000087000000}"/>
            </a:ext>
          </a:extLst>
        </xdr:cNvPr>
        <xdr:cNvSpPr txBox="1"/>
      </xdr:nvSpPr>
      <xdr:spPr>
        <a:xfrm>
          <a:off x="5740400" y="63278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22,990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34</xdr:row>
      <xdr:rowOff>276584</xdr:rowOff>
    </xdr:from>
    <xdr:to>
      <xdr:col>26</xdr:col>
      <xdr:colOff>101600</xdr:colOff>
      <xdr:row>35</xdr:row>
      <xdr:rowOff>35284</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4953000" y="654403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45461</xdr:rowOff>
    </xdr:from>
    <xdr:ext cx="7366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4622800" y="63129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34</xdr:row>
      <xdr:rowOff>194452</xdr:rowOff>
    </xdr:from>
    <xdr:to>
      <xdr:col>22</xdr:col>
      <xdr:colOff>165100</xdr:colOff>
      <xdr:row>34</xdr:row>
      <xdr:rowOff>296052</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4254500" y="646190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33</xdr:row>
      <xdr:rowOff>306229</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3924300" y="62307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34</xdr:row>
      <xdr:rowOff>41845</xdr:rowOff>
    </xdr:from>
    <xdr:to>
      <xdr:col>19</xdr:col>
      <xdr:colOff>38100</xdr:colOff>
      <xdr:row>34</xdr:row>
      <xdr:rowOff>143445</xdr:rowOff>
    </xdr:to>
    <xdr:sp macro="" textlink="">
      <xdr:nvSpPr>
        <xdr:cNvPr id="140" name="楕円 139">
          <a:extLst>
            <a:ext uri="{FF2B5EF4-FFF2-40B4-BE49-F238E27FC236}">
              <a16:creationId xmlns:a16="http://schemas.microsoft.com/office/drawing/2014/main" id="{00000000-0008-0000-0500-00008C000000}"/>
            </a:ext>
          </a:extLst>
        </xdr:cNvPr>
        <xdr:cNvSpPr/>
      </xdr:nvSpPr>
      <xdr:spPr bwMode="auto">
        <a:xfrm>
          <a:off x="3556000" y="630929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33</xdr:row>
      <xdr:rowOff>153622</xdr:rowOff>
    </xdr:from>
    <xdr:ext cx="762000" cy="259045"/>
    <xdr:sp macro="" textlink="">
      <xdr:nvSpPr>
        <xdr:cNvPr id="141" name="テキスト ボックス 140">
          <a:extLst>
            <a:ext uri="{FF2B5EF4-FFF2-40B4-BE49-F238E27FC236}">
              <a16:creationId xmlns:a16="http://schemas.microsoft.com/office/drawing/2014/main" id="{00000000-0008-0000-0500-00008D000000}"/>
            </a:ext>
          </a:extLst>
        </xdr:cNvPr>
        <xdr:cNvSpPr txBox="1"/>
      </xdr:nvSpPr>
      <xdr:spPr>
        <a:xfrm>
          <a:off x="3225800" y="6078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48376</xdr:rowOff>
    </xdr:from>
    <xdr:to>
      <xdr:col>15</xdr:col>
      <xdr:colOff>101600</xdr:colOff>
      <xdr:row>34</xdr:row>
      <xdr:rowOff>149976</xdr:rowOff>
    </xdr:to>
    <xdr:sp macro="" textlink="">
      <xdr:nvSpPr>
        <xdr:cNvPr id="142" name="楕円 141">
          <a:extLst>
            <a:ext uri="{FF2B5EF4-FFF2-40B4-BE49-F238E27FC236}">
              <a16:creationId xmlns:a16="http://schemas.microsoft.com/office/drawing/2014/main" id="{00000000-0008-0000-0500-00008E000000}"/>
            </a:ext>
          </a:extLst>
        </xdr:cNvPr>
        <xdr:cNvSpPr/>
      </xdr:nvSpPr>
      <xdr:spPr bwMode="auto">
        <a:xfrm>
          <a:off x="2857500" y="631582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33</xdr:row>
      <xdr:rowOff>160153</xdr:rowOff>
    </xdr:from>
    <xdr:ext cx="762000" cy="259045"/>
    <xdr:sp macro="" textlink="">
      <xdr:nvSpPr>
        <xdr:cNvPr id="143" name="テキスト ボックス 142">
          <a:extLst>
            <a:ext uri="{FF2B5EF4-FFF2-40B4-BE49-F238E27FC236}">
              <a16:creationId xmlns:a16="http://schemas.microsoft.com/office/drawing/2014/main" id="{00000000-0008-0000-0500-00008F000000}"/>
            </a:ext>
          </a:extLst>
        </xdr:cNvPr>
        <xdr:cNvSpPr txBox="1"/>
      </xdr:nvSpPr>
      <xdr:spPr>
        <a:xfrm>
          <a:off x="2527300" y="60847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30,004
29,737
67.10
16,496,402
16,143,440
303,690
7,740,316
13,826,420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11.1
71.5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79,003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81,086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36544</xdr:rowOff>
    </xdr:from>
    <xdr:to>
      <xdr:col>24</xdr:col>
      <xdr:colOff>62865</xdr:colOff>
      <xdr:row>39</xdr:row>
      <xdr:rowOff>34087</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180044"/>
          <a:ext cx="1270" cy="15405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37914</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724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40,544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34087</xdr:rowOff>
    </xdr:from>
    <xdr:to>
      <xdr:col>24</xdr:col>
      <xdr:colOff>152400</xdr:colOff>
      <xdr:row>39</xdr:row>
      <xdr:rowOff>34087</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7206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154671</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49552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121,415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36544</xdr:rowOff>
    </xdr:from>
    <xdr:to>
      <xdr:col>24</xdr:col>
      <xdr:colOff>152400</xdr:colOff>
      <xdr:row>30</xdr:row>
      <xdr:rowOff>36544</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1800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58947</xdr:rowOff>
    </xdr:from>
    <xdr:to>
      <xdr:col>24</xdr:col>
      <xdr:colOff>63500</xdr:colOff>
      <xdr:row>38</xdr:row>
      <xdr:rowOff>42278</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flipV="1">
          <a:off x="3797300" y="6402597"/>
          <a:ext cx="838200" cy="1547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79754</xdr:rowOff>
    </xdr:from>
    <xdr:ext cx="534377"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608050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56877</xdr:rowOff>
    </xdr:from>
    <xdr:to>
      <xdr:col>24</xdr:col>
      <xdr:colOff>114300</xdr:colOff>
      <xdr:row>36</xdr:row>
      <xdr:rowOff>158477</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229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42278</xdr:rowOff>
    </xdr:from>
    <xdr:to>
      <xdr:col>19</xdr:col>
      <xdr:colOff>177800</xdr:colOff>
      <xdr:row>38</xdr:row>
      <xdr:rowOff>44279</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557378"/>
          <a:ext cx="889000" cy="20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37</xdr:row>
      <xdr:rowOff>15653</xdr:rowOff>
    </xdr:from>
    <xdr:to>
      <xdr:col>20</xdr:col>
      <xdr:colOff>38100</xdr:colOff>
      <xdr:row>37</xdr:row>
      <xdr:rowOff>117253</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3593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133780</xdr:rowOff>
    </xdr:from>
    <xdr:ext cx="534377"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530111" y="61345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44279</xdr:rowOff>
    </xdr:from>
    <xdr:to>
      <xdr:col>15</xdr:col>
      <xdr:colOff>50800</xdr:colOff>
      <xdr:row>38</xdr:row>
      <xdr:rowOff>82607</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flipV="1">
          <a:off x="2019300" y="6559379"/>
          <a:ext cx="889000" cy="38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22435</xdr:rowOff>
    </xdr:from>
    <xdr:to>
      <xdr:col>15</xdr:col>
      <xdr:colOff>101600</xdr:colOff>
      <xdr:row>37</xdr:row>
      <xdr:rowOff>124035</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366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140562</xdr:rowOff>
    </xdr:from>
    <xdr:ext cx="534377"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41111" y="6141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74892</xdr:rowOff>
    </xdr:from>
    <xdr:to>
      <xdr:col>10</xdr:col>
      <xdr:colOff>114300</xdr:colOff>
      <xdr:row>38</xdr:row>
      <xdr:rowOff>82607</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a:off x="1130300" y="6589992"/>
          <a:ext cx="889000" cy="7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31845</xdr:rowOff>
    </xdr:from>
    <xdr:to>
      <xdr:col>10</xdr:col>
      <xdr:colOff>165100</xdr:colOff>
      <xdr:row>37</xdr:row>
      <xdr:rowOff>133445</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375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149972</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6150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34703</xdr:rowOff>
    </xdr:from>
    <xdr:to>
      <xdr:col>6</xdr:col>
      <xdr:colOff>38100</xdr:colOff>
      <xdr:row>37</xdr:row>
      <xdr:rowOff>136303</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3783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152830</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1535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8147</xdr:rowOff>
    </xdr:from>
    <xdr:to>
      <xdr:col>24</xdr:col>
      <xdr:colOff>114300</xdr:colOff>
      <xdr:row>37</xdr:row>
      <xdr:rowOff>109747</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3517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158024</xdr:rowOff>
    </xdr:from>
    <xdr:ext cx="534377"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3302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162928</xdr:rowOff>
    </xdr:from>
    <xdr:to>
      <xdr:col>20</xdr:col>
      <xdr:colOff>38100</xdr:colOff>
      <xdr:row>38</xdr:row>
      <xdr:rowOff>93078</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5065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84205</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5993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164929</xdr:rowOff>
    </xdr:from>
    <xdr:to>
      <xdr:col>15</xdr:col>
      <xdr:colOff>101600</xdr:colOff>
      <xdr:row>38</xdr:row>
      <xdr:rowOff>95079</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5085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86206</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6013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31807</xdr:rowOff>
    </xdr:from>
    <xdr:to>
      <xdr:col>10</xdr:col>
      <xdr:colOff>165100</xdr:colOff>
      <xdr:row>38</xdr:row>
      <xdr:rowOff>133407</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5469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124534</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639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46,997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24092</xdr:rowOff>
    </xdr:from>
    <xdr:to>
      <xdr:col>6</xdr:col>
      <xdr:colOff>38100</xdr:colOff>
      <xdr:row>38</xdr:row>
      <xdr:rowOff>125692</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5391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116819</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6319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60</xdr:row>
      <xdr:rowOff>111777</xdr:rowOff>
    </xdr:from>
    <xdr:ext cx="531299"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230701" y="1039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98878</xdr:rowOff>
    </xdr:from>
    <xdr:to>
      <xdr:col>28</xdr:col>
      <xdr:colOff>114300</xdr:colOff>
      <xdr:row>59</xdr:row>
      <xdr:rowOff>98878</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128105</xdr:rowOff>
    </xdr:from>
    <xdr:ext cx="53129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144434</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54</xdr:row>
      <xdr:rowOff>160762</xdr:rowOff>
    </xdr:from>
    <xdr:ext cx="53129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4" name="テキスト ボックス 113">
          <a:extLst>
            <a:ext uri="{FF2B5EF4-FFF2-40B4-BE49-F238E27FC236}">
              <a16:creationId xmlns:a16="http://schemas.microsoft.com/office/drawing/2014/main" id="{00000000-0008-0000-0600-000072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5" name="物件費グラフ枠">
          <a:extLst>
            <a:ext uri="{FF2B5EF4-FFF2-40B4-BE49-F238E27FC236}">
              <a16:creationId xmlns:a16="http://schemas.microsoft.com/office/drawing/2014/main" id="{00000000-0008-0000-0600-000073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133789</xdr:rowOff>
    </xdr:from>
    <xdr:to>
      <xdr:col>24</xdr:col>
      <xdr:colOff>62865</xdr:colOff>
      <xdr:row>59</xdr:row>
      <xdr:rowOff>113754</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flipV="1">
          <a:off x="4633595" y="8706289"/>
          <a:ext cx="1270" cy="15230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117581</xdr:rowOff>
    </xdr:from>
    <xdr:ext cx="534377" cy="259045"/>
    <xdr:sp macro="" textlink="">
      <xdr:nvSpPr>
        <xdr:cNvPr id="117" name="物件費最小値テキスト">
          <a:extLst>
            <a:ext uri="{FF2B5EF4-FFF2-40B4-BE49-F238E27FC236}">
              <a16:creationId xmlns:a16="http://schemas.microsoft.com/office/drawing/2014/main" id="{00000000-0008-0000-0600-000075000000}"/>
            </a:ext>
          </a:extLst>
        </xdr:cNvPr>
        <xdr:cNvSpPr txBox="1"/>
      </xdr:nvSpPr>
      <xdr:spPr>
        <a:xfrm>
          <a:off x="4686300" y="102331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39,089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113754</xdr:rowOff>
    </xdr:from>
    <xdr:to>
      <xdr:col>24</xdr:col>
      <xdr:colOff>152400</xdr:colOff>
      <xdr:row>59</xdr:row>
      <xdr:rowOff>113754</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10229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80466</xdr:rowOff>
    </xdr:from>
    <xdr:ext cx="599010" cy="259045"/>
    <xdr:sp macro="" textlink="">
      <xdr:nvSpPr>
        <xdr:cNvPr id="119" name="物件費最大値テキスト">
          <a:extLst>
            <a:ext uri="{FF2B5EF4-FFF2-40B4-BE49-F238E27FC236}">
              <a16:creationId xmlns:a16="http://schemas.microsoft.com/office/drawing/2014/main" id="{00000000-0008-0000-0600-000077000000}"/>
            </a:ext>
          </a:extLst>
        </xdr:cNvPr>
        <xdr:cNvSpPr txBox="1"/>
      </xdr:nvSpPr>
      <xdr:spPr>
        <a:xfrm>
          <a:off x="4686300" y="84815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132,362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133789</xdr:rowOff>
    </xdr:from>
    <xdr:to>
      <xdr:col>24</xdr:col>
      <xdr:colOff>152400</xdr:colOff>
      <xdr:row>50</xdr:row>
      <xdr:rowOff>133789</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a:off x="4546600" y="87062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16077</xdr:rowOff>
    </xdr:from>
    <xdr:to>
      <xdr:col>24</xdr:col>
      <xdr:colOff>63500</xdr:colOff>
      <xdr:row>57</xdr:row>
      <xdr:rowOff>61355</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flipV="1">
          <a:off x="3797300" y="9788727"/>
          <a:ext cx="838200" cy="452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157755</xdr:rowOff>
    </xdr:from>
    <xdr:ext cx="534377" cy="259045"/>
    <xdr:sp macro="" textlink="">
      <xdr:nvSpPr>
        <xdr:cNvPr id="122" name="物件費平均値テキスト">
          <a:extLst>
            <a:ext uri="{FF2B5EF4-FFF2-40B4-BE49-F238E27FC236}">
              <a16:creationId xmlns:a16="http://schemas.microsoft.com/office/drawing/2014/main" id="{00000000-0008-0000-0600-00007A000000}"/>
            </a:ext>
          </a:extLst>
        </xdr:cNvPr>
        <xdr:cNvSpPr txBox="1"/>
      </xdr:nvSpPr>
      <xdr:spPr>
        <a:xfrm>
          <a:off x="4686300" y="975895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7878</xdr:rowOff>
    </xdr:from>
    <xdr:to>
      <xdr:col>24</xdr:col>
      <xdr:colOff>114300</xdr:colOff>
      <xdr:row>57</xdr:row>
      <xdr:rowOff>109478</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4584700" y="9780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61355</xdr:rowOff>
    </xdr:from>
    <xdr:to>
      <xdr:col>19</xdr:col>
      <xdr:colOff>177800</xdr:colOff>
      <xdr:row>57</xdr:row>
      <xdr:rowOff>128123</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flipV="1">
          <a:off x="2908300" y="9834005"/>
          <a:ext cx="889000" cy="667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48111</xdr:rowOff>
    </xdr:from>
    <xdr:to>
      <xdr:col>20</xdr:col>
      <xdr:colOff>38100</xdr:colOff>
      <xdr:row>57</xdr:row>
      <xdr:rowOff>149711</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3746500" y="9820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140838</xdr:rowOff>
    </xdr:from>
    <xdr:ext cx="534377" cy="259045"/>
    <xdr:sp macro=""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3530111" y="9913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91906</xdr:rowOff>
    </xdr:from>
    <xdr:to>
      <xdr:col>15</xdr:col>
      <xdr:colOff>50800</xdr:colOff>
      <xdr:row>57</xdr:row>
      <xdr:rowOff>128123</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a:off x="2019300" y="9864556"/>
          <a:ext cx="889000" cy="36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42037</xdr:rowOff>
    </xdr:from>
    <xdr:to>
      <xdr:col>15</xdr:col>
      <xdr:colOff>101600</xdr:colOff>
      <xdr:row>57</xdr:row>
      <xdr:rowOff>143637</xdr:rowOff>
    </xdr:to>
    <xdr:sp macro=""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2857500" y="9814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160164</xdr:rowOff>
    </xdr:from>
    <xdr:ext cx="534377"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2641111" y="95899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74729</xdr:rowOff>
    </xdr:from>
    <xdr:to>
      <xdr:col>10</xdr:col>
      <xdr:colOff>114300</xdr:colOff>
      <xdr:row>57</xdr:row>
      <xdr:rowOff>91906</xdr:rowOff>
    </xdr:to>
    <xdr:cxnSp macro="">
      <xdr:nvCxnSpPr>
        <xdr:cNvPr id="130" name="直線コネクタ 129">
          <a:extLst>
            <a:ext uri="{FF2B5EF4-FFF2-40B4-BE49-F238E27FC236}">
              <a16:creationId xmlns:a16="http://schemas.microsoft.com/office/drawing/2014/main" id="{00000000-0008-0000-0600-000082000000}"/>
            </a:ext>
          </a:extLst>
        </xdr:cNvPr>
        <xdr:cNvCxnSpPr/>
      </xdr:nvCxnSpPr>
      <xdr:spPr>
        <a:xfrm>
          <a:off x="1130300" y="9847379"/>
          <a:ext cx="889000" cy="171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96362</xdr:rowOff>
    </xdr:from>
    <xdr:to>
      <xdr:col>10</xdr:col>
      <xdr:colOff>165100</xdr:colOff>
      <xdr:row>58</xdr:row>
      <xdr:rowOff>26512</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968500" y="98690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17639</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1752111" y="99617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91692</xdr:rowOff>
    </xdr:from>
    <xdr:to>
      <xdr:col>6</xdr:col>
      <xdr:colOff>38100</xdr:colOff>
      <xdr:row>58</xdr:row>
      <xdr:rowOff>21842</xdr:rowOff>
    </xdr:to>
    <xdr:sp macro="" textlink="">
      <xdr:nvSpPr>
        <xdr:cNvPr id="133" name="フローチャート: 判断 132">
          <a:extLst>
            <a:ext uri="{FF2B5EF4-FFF2-40B4-BE49-F238E27FC236}">
              <a16:creationId xmlns:a16="http://schemas.microsoft.com/office/drawing/2014/main" id="{00000000-0008-0000-0600-000085000000}"/>
            </a:ext>
          </a:extLst>
        </xdr:cNvPr>
        <xdr:cNvSpPr/>
      </xdr:nvSpPr>
      <xdr:spPr>
        <a:xfrm>
          <a:off x="1079500" y="98643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12969</xdr:rowOff>
    </xdr:from>
    <xdr:ext cx="534377"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863111" y="9957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136727</xdr:rowOff>
    </xdr:from>
    <xdr:to>
      <xdr:col>24</xdr:col>
      <xdr:colOff>114300</xdr:colOff>
      <xdr:row>57</xdr:row>
      <xdr:rowOff>66877</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4584700" y="9737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159604</xdr:rowOff>
    </xdr:from>
    <xdr:ext cx="534377" cy="259045"/>
    <xdr:sp macro="" textlink="">
      <xdr:nvSpPr>
        <xdr:cNvPr id="141" name="物件費該当値テキスト">
          <a:extLst>
            <a:ext uri="{FF2B5EF4-FFF2-40B4-BE49-F238E27FC236}">
              <a16:creationId xmlns:a16="http://schemas.microsoft.com/office/drawing/2014/main" id="{00000000-0008-0000-0600-00008D000000}"/>
            </a:ext>
          </a:extLst>
        </xdr:cNvPr>
        <xdr:cNvSpPr txBox="1"/>
      </xdr:nvSpPr>
      <xdr:spPr>
        <a:xfrm>
          <a:off x="4686300" y="9589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10555</xdr:rowOff>
    </xdr:from>
    <xdr:to>
      <xdr:col>20</xdr:col>
      <xdr:colOff>38100</xdr:colOff>
      <xdr:row>57</xdr:row>
      <xdr:rowOff>112155</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3746500" y="9783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128682</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3530111" y="95584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77323</xdr:rowOff>
    </xdr:from>
    <xdr:to>
      <xdr:col>15</xdr:col>
      <xdr:colOff>101600</xdr:colOff>
      <xdr:row>58</xdr:row>
      <xdr:rowOff>7473</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2857500" y="98499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170050</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2641111" y="9942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41106</xdr:rowOff>
    </xdr:from>
    <xdr:to>
      <xdr:col>10</xdr:col>
      <xdr:colOff>165100</xdr:colOff>
      <xdr:row>57</xdr:row>
      <xdr:rowOff>142706</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968500" y="9813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159233</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1752111" y="9588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61,427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23929</xdr:rowOff>
    </xdr:from>
    <xdr:to>
      <xdr:col>6</xdr:col>
      <xdr:colOff>38100</xdr:colOff>
      <xdr:row>57</xdr:row>
      <xdr:rowOff>125529</xdr:rowOff>
    </xdr:to>
    <xdr:sp macro="" textlink="">
      <xdr:nvSpPr>
        <xdr:cNvPr id="148" name="楕円 147">
          <a:extLst>
            <a:ext uri="{FF2B5EF4-FFF2-40B4-BE49-F238E27FC236}">
              <a16:creationId xmlns:a16="http://schemas.microsoft.com/office/drawing/2014/main" id="{00000000-0008-0000-0600-000094000000}"/>
            </a:ext>
          </a:extLst>
        </xdr:cNvPr>
        <xdr:cNvSpPr/>
      </xdr:nvSpPr>
      <xdr:spPr>
        <a:xfrm>
          <a:off x="1079500" y="97965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142056</xdr:rowOff>
    </xdr:from>
    <xdr:ext cx="534377" cy="259045"/>
    <xdr:sp macro="" textlink="">
      <xdr:nvSpPr>
        <xdr:cNvPr id="149" name="テキスト ボックス 148">
          <a:extLst>
            <a:ext uri="{FF2B5EF4-FFF2-40B4-BE49-F238E27FC236}">
              <a16:creationId xmlns:a16="http://schemas.microsoft.com/office/drawing/2014/main" id="{00000000-0008-0000-0600-000095000000}"/>
            </a:ext>
          </a:extLst>
        </xdr:cNvPr>
        <xdr:cNvSpPr txBox="1"/>
      </xdr:nvSpPr>
      <xdr:spPr>
        <a:xfrm>
          <a:off x="863111" y="9571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7" name="正方形/長方形 156">
          <a:extLst>
            <a:ext uri="{FF2B5EF4-FFF2-40B4-BE49-F238E27FC236}">
              <a16:creationId xmlns:a16="http://schemas.microsoft.com/office/drawing/2014/main" id="{00000000-0008-0000-0600-00009D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25400</xdr:rowOff>
    </xdr:from>
    <xdr:to>
      <xdr:col>28</xdr:col>
      <xdr:colOff>114300</xdr:colOff>
      <xdr:row>78</xdr:row>
      <xdr:rowOff>25400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54627</xdr:rowOff>
    </xdr:from>
    <xdr:ext cx="248786"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513214" y="1325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82550</xdr:rowOff>
    </xdr:from>
    <xdr:to>
      <xdr:col>28</xdr:col>
      <xdr:colOff>114300</xdr:colOff>
      <xdr:row>71</xdr:row>
      <xdr:rowOff>82550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70</xdr:row>
      <xdr:rowOff>111777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113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維持補修費グラフ枠">
          <a:extLst>
            <a:ext uri="{FF2B5EF4-FFF2-40B4-BE49-F238E27FC236}">
              <a16:creationId xmlns:a16="http://schemas.microsoft.com/office/drawing/2014/main" id="{00000000-0008-0000-06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142729</xdr:rowOff>
    </xdr:from>
    <xdr:to>
      <xdr:col>24</xdr:col>
      <xdr:colOff>62865</xdr:colOff>
      <xdr:row>78</xdr:row>
      <xdr:rowOff>9740</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flipV="1">
          <a:off x="4633595" y="12144229"/>
          <a:ext cx="1270" cy="12386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13567</xdr:rowOff>
    </xdr:from>
    <xdr:ext cx="378565" cy="259045"/>
    <xdr:sp macro="" textlink="">
      <xdr:nvSpPr>
        <xdr:cNvPr id="170" name="維持補修費最小値テキスト">
          <a:extLst>
            <a:ext uri="{FF2B5EF4-FFF2-40B4-BE49-F238E27FC236}">
              <a16:creationId xmlns:a16="http://schemas.microsoft.com/office/drawing/2014/main" id="{00000000-0008-0000-0600-0000AA000000}"/>
            </a:ext>
          </a:extLst>
        </xdr:cNvPr>
        <xdr:cNvSpPr txBox="1"/>
      </xdr:nvSpPr>
      <xdr:spPr>
        <a:xfrm>
          <a:off x="4686300" y="1338666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9740</xdr:rowOff>
    </xdr:from>
    <xdr:to>
      <xdr:col>24</xdr:col>
      <xdr:colOff>152400</xdr:colOff>
      <xdr:row>78</xdr:row>
      <xdr:rowOff>9740</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33828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89406</xdr:rowOff>
    </xdr:from>
    <xdr:ext cx="534377" cy="259045"/>
    <xdr:sp macro="" textlink="">
      <xdr:nvSpPr>
        <xdr:cNvPr id="172" name="維持補修費最大値テキスト">
          <a:extLst>
            <a:ext uri="{FF2B5EF4-FFF2-40B4-BE49-F238E27FC236}">
              <a16:creationId xmlns:a16="http://schemas.microsoft.com/office/drawing/2014/main" id="{00000000-0008-0000-0600-0000AC000000}"/>
            </a:ext>
          </a:extLst>
        </xdr:cNvPr>
        <xdr:cNvSpPr txBox="1"/>
      </xdr:nvSpPr>
      <xdr:spPr>
        <a:xfrm>
          <a:off x="4686300" y="119194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21,947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142729</xdr:rowOff>
    </xdr:from>
    <xdr:to>
      <xdr:col>24</xdr:col>
      <xdr:colOff>152400</xdr:colOff>
      <xdr:row>70</xdr:row>
      <xdr:rowOff>142729</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21442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47861</xdr:rowOff>
    </xdr:from>
    <xdr:to>
      <xdr:col>24</xdr:col>
      <xdr:colOff>63500</xdr:colOff>
      <xdr:row>77</xdr:row>
      <xdr:rowOff>52718</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flipV="1">
          <a:off x="3797300" y="13249511"/>
          <a:ext cx="838200" cy="48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108462</xdr:rowOff>
    </xdr:from>
    <xdr:ext cx="469744" cy="259045"/>
    <xdr:sp macro="" textlink="">
      <xdr:nvSpPr>
        <xdr:cNvPr id="175" name="維持補修費平均値テキスト">
          <a:extLst>
            <a:ext uri="{FF2B5EF4-FFF2-40B4-BE49-F238E27FC236}">
              <a16:creationId xmlns:a16="http://schemas.microsoft.com/office/drawing/2014/main" id="{00000000-0008-0000-0600-0000AF000000}"/>
            </a:ext>
          </a:extLst>
        </xdr:cNvPr>
        <xdr:cNvSpPr txBox="1"/>
      </xdr:nvSpPr>
      <xdr:spPr>
        <a:xfrm>
          <a:off x="4686300" y="1296721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85585</xdr:rowOff>
    </xdr:from>
    <xdr:to>
      <xdr:col>24</xdr:col>
      <xdr:colOff>114300</xdr:colOff>
      <xdr:row>77</xdr:row>
      <xdr:rowOff>15735</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4584700" y="13115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52718</xdr:rowOff>
    </xdr:from>
    <xdr:to>
      <xdr:col>19</xdr:col>
      <xdr:colOff>177800</xdr:colOff>
      <xdr:row>77</xdr:row>
      <xdr:rowOff>95752</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flipV="1">
          <a:off x="2908300" y="13254368"/>
          <a:ext cx="889000" cy="430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111361</xdr:rowOff>
    </xdr:from>
    <xdr:to>
      <xdr:col>20</xdr:col>
      <xdr:colOff>38100</xdr:colOff>
      <xdr:row>77</xdr:row>
      <xdr:rowOff>41511</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3746500" y="13141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58037</xdr:rowOff>
    </xdr:from>
    <xdr:ext cx="469744"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3562428" y="129167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74549</xdr:rowOff>
    </xdr:from>
    <xdr:to>
      <xdr:col>15</xdr:col>
      <xdr:colOff>50800</xdr:colOff>
      <xdr:row>77</xdr:row>
      <xdr:rowOff>95752</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a:off x="2019300" y="13276199"/>
          <a:ext cx="889000" cy="21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104845</xdr:rowOff>
    </xdr:from>
    <xdr:to>
      <xdr:col>15</xdr:col>
      <xdr:colOff>101600</xdr:colOff>
      <xdr:row>77</xdr:row>
      <xdr:rowOff>34995</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2857500" y="13135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75</xdr:row>
      <xdr:rowOff>51522</xdr:rowOff>
    </xdr:from>
    <xdr:ext cx="469744"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2673428" y="129102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148958</xdr:rowOff>
    </xdr:from>
    <xdr:to>
      <xdr:col>10</xdr:col>
      <xdr:colOff>114300</xdr:colOff>
      <xdr:row>77</xdr:row>
      <xdr:rowOff>74549</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a:off x="1130300" y="13179158"/>
          <a:ext cx="889000" cy="970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99758</xdr:rowOff>
    </xdr:from>
    <xdr:to>
      <xdr:col>10</xdr:col>
      <xdr:colOff>165100</xdr:colOff>
      <xdr:row>77</xdr:row>
      <xdr:rowOff>29908</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968500" y="13129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75</xdr:row>
      <xdr:rowOff>46435</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1784428" y="129051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117818</xdr:rowOff>
    </xdr:from>
    <xdr:to>
      <xdr:col>6</xdr:col>
      <xdr:colOff>38100</xdr:colOff>
      <xdr:row>77</xdr:row>
      <xdr:rowOff>47968</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079500" y="131480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77</xdr:row>
      <xdr:rowOff>39095</xdr:rowOff>
    </xdr:from>
    <xdr:ext cx="469744"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895428" y="132407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168511</xdr:rowOff>
    </xdr:from>
    <xdr:to>
      <xdr:col>24</xdr:col>
      <xdr:colOff>114300</xdr:colOff>
      <xdr:row>77</xdr:row>
      <xdr:rowOff>98661</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4584700" y="13198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146938</xdr:rowOff>
    </xdr:from>
    <xdr:ext cx="469744" cy="259045"/>
    <xdr:sp macro="" textlink="">
      <xdr:nvSpPr>
        <xdr:cNvPr id="194" name="維持補修費該当値テキスト">
          <a:extLst>
            <a:ext uri="{FF2B5EF4-FFF2-40B4-BE49-F238E27FC236}">
              <a16:creationId xmlns:a16="http://schemas.microsoft.com/office/drawing/2014/main" id="{00000000-0008-0000-0600-0000C2000000}"/>
            </a:ext>
          </a:extLst>
        </xdr:cNvPr>
        <xdr:cNvSpPr txBox="1"/>
      </xdr:nvSpPr>
      <xdr:spPr>
        <a:xfrm>
          <a:off x="4686300" y="131771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1918</xdr:rowOff>
    </xdr:from>
    <xdr:to>
      <xdr:col>20</xdr:col>
      <xdr:colOff>38100</xdr:colOff>
      <xdr:row>77</xdr:row>
      <xdr:rowOff>103518</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3746500" y="13203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77</xdr:row>
      <xdr:rowOff>94645</xdr:rowOff>
    </xdr:from>
    <xdr:ext cx="469744"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3562428" y="132962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44952</xdr:rowOff>
    </xdr:from>
    <xdr:to>
      <xdr:col>15</xdr:col>
      <xdr:colOff>101600</xdr:colOff>
      <xdr:row>77</xdr:row>
      <xdr:rowOff>146552</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2857500" y="13246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77</xdr:row>
      <xdr:rowOff>137679</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2673428" y="13339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23749</xdr:rowOff>
    </xdr:from>
    <xdr:to>
      <xdr:col>10</xdr:col>
      <xdr:colOff>165100</xdr:colOff>
      <xdr:row>77</xdr:row>
      <xdr:rowOff>125349</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968500" y="132253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77</xdr:row>
      <xdr:rowOff>116476</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1784428" y="133181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98158</xdr:rowOff>
    </xdr:from>
    <xdr:to>
      <xdr:col>6</xdr:col>
      <xdr:colOff>38100</xdr:colOff>
      <xdr:row>77</xdr:row>
      <xdr:rowOff>28308</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079500" y="131283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75</xdr:row>
      <xdr:rowOff>44835</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895428" y="129035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112,742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133,305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扶助費グラフ枠">
          <a:extLst>
            <a:ext uri="{FF2B5EF4-FFF2-40B4-BE49-F238E27FC236}">
              <a16:creationId xmlns:a16="http://schemas.microsoft.com/office/drawing/2014/main" id="{00000000-0008-0000-06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53158</xdr:rowOff>
    </xdr:from>
    <xdr:to>
      <xdr:col>24</xdr:col>
      <xdr:colOff>62865</xdr:colOff>
      <xdr:row>99</xdr:row>
      <xdr:rowOff>95385</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4633595" y="15483658"/>
          <a:ext cx="1270" cy="15852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99212</xdr:rowOff>
    </xdr:from>
    <xdr:ext cx="534377" cy="259045"/>
    <xdr:sp macro="" textlink="">
      <xdr:nvSpPr>
        <xdr:cNvPr id="230" name="扶助費最小値テキスト">
          <a:extLst>
            <a:ext uri="{FF2B5EF4-FFF2-40B4-BE49-F238E27FC236}">
              <a16:creationId xmlns:a16="http://schemas.microsoft.com/office/drawing/2014/main" id="{00000000-0008-0000-0600-0000E6000000}"/>
            </a:ext>
          </a:extLst>
        </xdr:cNvPr>
        <xdr:cNvSpPr txBox="1"/>
      </xdr:nvSpPr>
      <xdr:spPr>
        <a:xfrm>
          <a:off x="4686300" y="170727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40,214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95385</xdr:rowOff>
    </xdr:from>
    <xdr:to>
      <xdr:col>24</xdr:col>
      <xdr:colOff>152400</xdr:colOff>
      <xdr:row>99</xdr:row>
      <xdr:rowOff>95385</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70689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171285</xdr:rowOff>
    </xdr:from>
    <xdr:ext cx="599010" cy="259045"/>
    <xdr:sp macro="" textlink="">
      <xdr:nvSpPr>
        <xdr:cNvPr id="232" name="扶助費最大値テキスト">
          <a:extLst>
            <a:ext uri="{FF2B5EF4-FFF2-40B4-BE49-F238E27FC236}">
              <a16:creationId xmlns:a16="http://schemas.microsoft.com/office/drawing/2014/main" id="{00000000-0008-0000-0600-0000E8000000}"/>
            </a:ext>
          </a:extLst>
        </xdr:cNvPr>
        <xdr:cNvSpPr txBox="1"/>
      </xdr:nvSpPr>
      <xdr:spPr>
        <a:xfrm>
          <a:off x="4686300" y="152588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137,300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53158</xdr:rowOff>
    </xdr:from>
    <xdr:to>
      <xdr:col>24</xdr:col>
      <xdr:colOff>152400</xdr:colOff>
      <xdr:row>90</xdr:row>
      <xdr:rowOff>53158</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54836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76378</xdr:rowOff>
    </xdr:from>
    <xdr:to>
      <xdr:col>24</xdr:col>
      <xdr:colOff>63500</xdr:colOff>
      <xdr:row>96</xdr:row>
      <xdr:rowOff>85914</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flipV="1">
          <a:off x="3797300" y="16535578"/>
          <a:ext cx="838200" cy="9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170707</xdr:rowOff>
    </xdr:from>
    <xdr:ext cx="534377" cy="259045"/>
    <xdr:sp macro="" textlink="">
      <xdr:nvSpPr>
        <xdr:cNvPr id="235" name="扶助費平均値テキスト">
          <a:extLst>
            <a:ext uri="{FF2B5EF4-FFF2-40B4-BE49-F238E27FC236}">
              <a16:creationId xmlns:a16="http://schemas.microsoft.com/office/drawing/2014/main" id="{00000000-0008-0000-0600-0000EB000000}"/>
            </a:ext>
          </a:extLst>
        </xdr:cNvPr>
        <xdr:cNvSpPr txBox="1"/>
      </xdr:nvSpPr>
      <xdr:spPr>
        <a:xfrm>
          <a:off x="4686300" y="162870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147830</xdr:rowOff>
    </xdr:from>
    <xdr:to>
      <xdr:col>24</xdr:col>
      <xdr:colOff>114300</xdr:colOff>
      <xdr:row>96</xdr:row>
      <xdr:rowOff>77980</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4584700" y="16435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85914</xdr:rowOff>
    </xdr:from>
    <xdr:to>
      <xdr:col>19</xdr:col>
      <xdr:colOff>177800</xdr:colOff>
      <xdr:row>96</xdr:row>
      <xdr:rowOff>135193</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2908300" y="16545114"/>
          <a:ext cx="889000" cy="492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47490</xdr:rowOff>
    </xdr:from>
    <xdr:to>
      <xdr:col>20</xdr:col>
      <xdr:colOff>38100</xdr:colOff>
      <xdr:row>96</xdr:row>
      <xdr:rowOff>149090</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3746500" y="16506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140217</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3530111" y="165994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135193</xdr:rowOff>
    </xdr:from>
    <xdr:to>
      <xdr:col>15</xdr:col>
      <xdr:colOff>50800</xdr:colOff>
      <xdr:row>96</xdr:row>
      <xdr:rowOff>152403</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2019300" y="16594393"/>
          <a:ext cx="889000" cy="17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106274</xdr:rowOff>
    </xdr:from>
    <xdr:to>
      <xdr:col>15</xdr:col>
      <xdr:colOff>101600</xdr:colOff>
      <xdr:row>97</xdr:row>
      <xdr:rowOff>36424</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2857500" y="165654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27551</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2641111" y="16658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67,936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152403</xdr:rowOff>
    </xdr:from>
    <xdr:to>
      <xdr:col>10</xdr:col>
      <xdr:colOff>114300</xdr:colOff>
      <xdr:row>97</xdr:row>
      <xdr:rowOff>47623</xdr:rowOff>
    </xdr:to>
    <xdr:cxnSp macro="">
      <xdr:nvCxnSpPr>
        <xdr:cNvPr id="243" name="直線コネクタ 242">
          <a:extLst>
            <a:ext uri="{FF2B5EF4-FFF2-40B4-BE49-F238E27FC236}">
              <a16:creationId xmlns:a16="http://schemas.microsoft.com/office/drawing/2014/main" id="{00000000-0008-0000-0600-0000F3000000}"/>
            </a:ext>
          </a:extLst>
        </xdr:cNvPr>
        <xdr:cNvCxnSpPr/>
      </xdr:nvCxnSpPr>
      <xdr:spPr>
        <a:xfrm flipV="1">
          <a:off x="1130300" y="16611603"/>
          <a:ext cx="889000" cy="6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109327</xdr:rowOff>
    </xdr:from>
    <xdr:to>
      <xdr:col>10</xdr:col>
      <xdr:colOff>165100</xdr:colOff>
      <xdr:row>97</xdr:row>
      <xdr:rowOff>39477</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968500" y="16568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30604</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1752111" y="16661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67,749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148270</xdr:rowOff>
    </xdr:from>
    <xdr:to>
      <xdr:col>6</xdr:col>
      <xdr:colOff>38100</xdr:colOff>
      <xdr:row>97</xdr:row>
      <xdr:rowOff>78420</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079500" y="166074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94947</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863111" y="163826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25578</xdr:rowOff>
    </xdr:from>
    <xdr:to>
      <xdr:col>24</xdr:col>
      <xdr:colOff>114300</xdr:colOff>
      <xdr:row>96</xdr:row>
      <xdr:rowOff>127178</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4584700" y="16484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4005</xdr:rowOff>
    </xdr:from>
    <xdr:ext cx="534377" cy="259045"/>
    <xdr:sp macro="" textlink="">
      <xdr:nvSpPr>
        <xdr:cNvPr id="254" name="扶助費該当値テキスト">
          <a:extLst>
            <a:ext uri="{FF2B5EF4-FFF2-40B4-BE49-F238E27FC236}">
              <a16:creationId xmlns:a16="http://schemas.microsoft.com/office/drawing/2014/main" id="{00000000-0008-0000-0600-0000FE000000}"/>
            </a:ext>
          </a:extLst>
        </xdr:cNvPr>
        <xdr:cNvSpPr txBox="1"/>
      </xdr:nvSpPr>
      <xdr:spPr>
        <a:xfrm>
          <a:off x="4686300" y="16463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72,878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35114</xdr:rowOff>
    </xdr:from>
    <xdr:to>
      <xdr:col>20</xdr:col>
      <xdr:colOff>38100</xdr:colOff>
      <xdr:row>96</xdr:row>
      <xdr:rowOff>136714</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3746500" y="16494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153241</xdr:rowOff>
    </xdr:from>
    <xdr:ext cx="534377"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3530111" y="162695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72,294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84393</xdr:rowOff>
    </xdr:from>
    <xdr:to>
      <xdr:col>15</xdr:col>
      <xdr:colOff>101600</xdr:colOff>
      <xdr:row>97</xdr:row>
      <xdr:rowOff>14543</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2857500" y="16543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31070</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2641111" y="16318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101603</xdr:rowOff>
    </xdr:from>
    <xdr:to>
      <xdr:col>10</xdr:col>
      <xdr:colOff>165100</xdr:colOff>
      <xdr:row>97</xdr:row>
      <xdr:rowOff>31753</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968500" y="16560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48280</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1752111" y="16336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68,222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168273</xdr:rowOff>
    </xdr:from>
    <xdr:to>
      <xdr:col>6</xdr:col>
      <xdr:colOff>38100</xdr:colOff>
      <xdr:row>97</xdr:row>
      <xdr:rowOff>98423</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079500" y="16627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89550</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863111" y="167202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153,977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150,917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4" name="テキスト ボックス 273">
          <a:extLst>
            <a:ext uri="{FF2B5EF4-FFF2-40B4-BE49-F238E27FC236}">
              <a16:creationId xmlns:a16="http://schemas.microsoft.com/office/drawing/2014/main" id="{00000000-0008-0000-0600-000012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5" name="直線コネクタ 274">
          <a:extLst>
            <a:ext uri="{FF2B5EF4-FFF2-40B4-BE49-F238E27FC236}">
              <a16:creationId xmlns:a16="http://schemas.microsoft.com/office/drawing/2014/main" id="{00000000-0008-0000-0600-000013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6" name="テキスト ボックス 275">
          <a:extLst>
            <a:ext uri="{FF2B5EF4-FFF2-40B4-BE49-F238E27FC236}">
              <a16:creationId xmlns:a16="http://schemas.microsoft.com/office/drawing/2014/main" id="{00000000-0008-0000-0600-000014010000}"/>
            </a:ext>
          </a:extLst>
        </xdr:cNvPr>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7" name="直線コネクタ 276">
          <a:extLst>
            <a:ext uri="{FF2B5EF4-FFF2-40B4-BE49-F238E27FC236}">
              <a16:creationId xmlns:a16="http://schemas.microsoft.com/office/drawing/2014/main" id="{00000000-0008-0000-0600-000015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8" name="テキスト ボックス 277">
          <a:extLst>
            <a:ext uri="{FF2B5EF4-FFF2-40B4-BE49-F238E27FC236}">
              <a16:creationId xmlns:a16="http://schemas.microsoft.com/office/drawing/2014/main" id="{00000000-0008-0000-0600-000016010000}"/>
            </a:ext>
          </a:extLst>
        </xdr:cNvPr>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9" name="直線コネクタ 278">
          <a:extLst>
            <a:ext uri="{FF2B5EF4-FFF2-40B4-BE49-F238E27FC236}">
              <a16:creationId xmlns:a16="http://schemas.microsoft.com/office/drawing/2014/main" id="{00000000-0008-0000-0600-000017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80" name="テキスト ボックス 279">
          <a:extLst>
            <a:ext uri="{FF2B5EF4-FFF2-40B4-BE49-F238E27FC236}">
              <a16:creationId xmlns:a16="http://schemas.microsoft.com/office/drawing/2014/main" id="{00000000-0008-0000-0600-000018010000}"/>
            </a:ext>
          </a:extLst>
        </xdr:cNvPr>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2" name="テキスト ボックス 281">
          <a:extLst>
            <a:ext uri="{FF2B5EF4-FFF2-40B4-BE49-F238E27FC236}">
              <a16:creationId xmlns:a16="http://schemas.microsoft.com/office/drawing/2014/main" id="{00000000-0008-0000-0600-00001A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3" name="補助費等グラフ枠">
          <a:extLst>
            <a:ext uri="{FF2B5EF4-FFF2-40B4-BE49-F238E27FC236}">
              <a16:creationId xmlns:a16="http://schemas.microsoft.com/office/drawing/2014/main" id="{00000000-0008-0000-0600-00001B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32</xdr:row>
      <xdr:rowOff>42550</xdr:rowOff>
    </xdr:from>
    <xdr:to>
      <xdr:col>54</xdr:col>
      <xdr:colOff>189865</xdr:colOff>
      <xdr:row>35</xdr:row>
      <xdr:rowOff>109689</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flipV="1">
          <a:off x="10475595" y="5528950"/>
          <a:ext cx="1270" cy="5814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113516</xdr:rowOff>
    </xdr:from>
    <xdr:ext cx="599010" cy="259045"/>
    <xdr:sp macro="" textlink="">
      <xdr:nvSpPr>
        <xdr:cNvPr id="285" name="補助費等最小値テキスト">
          <a:extLst>
            <a:ext uri="{FF2B5EF4-FFF2-40B4-BE49-F238E27FC236}">
              <a16:creationId xmlns:a16="http://schemas.microsoft.com/office/drawing/2014/main" id="{00000000-0008-0000-0600-00001D010000}"/>
            </a:ext>
          </a:extLst>
        </xdr:cNvPr>
        <xdr:cNvSpPr txBox="1"/>
      </xdr:nvSpPr>
      <xdr:spPr>
        <a:xfrm>
          <a:off x="10528300" y="61142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119,064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35</xdr:row>
      <xdr:rowOff>109689</xdr:rowOff>
    </xdr:from>
    <xdr:to>
      <xdr:col>55</xdr:col>
      <xdr:colOff>88900</xdr:colOff>
      <xdr:row>35</xdr:row>
      <xdr:rowOff>109689</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10388600" y="61104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160677</xdr:rowOff>
    </xdr:from>
    <xdr:ext cx="599010" cy="259045"/>
    <xdr:sp macro="" textlink="">
      <xdr:nvSpPr>
        <xdr:cNvPr id="287" name="補助費等最大値テキスト">
          <a:extLst>
            <a:ext uri="{FF2B5EF4-FFF2-40B4-BE49-F238E27FC236}">
              <a16:creationId xmlns:a16="http://schemas.microsoft.com/office/drawing/2014/main" id="{00000000-0008-0000-0600-00001F010000}"/>
            </a:ext>
          </a:extLst>
        </xdr:cNvPr>
        <xdr:cNvSpPr txBox="1"/>
      </xdr:nvSpPr>
      <xdr:spPr>
        <a:xfrm>
          <a:off x="10528300" y="53041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246,249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32</xdr:row>
      <xdr:rowOff>42550</xdr:rowOff>
    </xdr:from>
    <xdr:to>
      <xdr:col>55</xdr:col>
      <xdr:colOff>88900</xdr:colOff>
      <xdr:row>32</xdr:row>
      <xdr:rowOff>42550</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10388600" y="55289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33</xdr:row>
      <xdr:rowOff>120809</xdr:rowOff>
    </xdr:from>
    <xdr:to>
      <xdr:col>55</xdr:col>
      <xdr:colOff>0</xdr:colOff>
      <xdr:row>36</xdr:row>
      <xdr:rowOff>94451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flipV="1">
          <a:off x="9639300" y="5778659"/>
          <a:ext cx="838200" cy="4879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34</xdr:row>
      <xdr:rowOff>47608</xdr:rowOff>
    </xdr:from>
    <xdr:ext cx="599010" cy="259045"/>
    <xdr:sp macro="" textlink="">
      <xdr:nvSpPr>
        <xdr:cNvPr id="290" name="補助費等平均値テキスト">
          <a:extLst>
            <a:ext uri="{FF2B5EF4-FFF2-40B4-BE49-F238E27FC236}">
              <a16:creationId xmlns:a16="http://schemas.microsoft.com/office/drawing/2014/main" id="{00000000-0008-0000-0600-000022010000}"/>
            </a:ext>
          </a:extLst>
        </xdr:cNvPr>
        <xdr:cNvSpPr txBox="1"/>
      </xdr:nvSpPr>
      <xdr:spPr>
        <a:xfrm>
          <a:off x="10528300" y="587690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69181</xdr:rowOff>
    </xdr:from>
    <xdr:to>
      <xdr:col>55</xdr:col>
      <xdr:colOff>50800</xdr:colOff>
      <xdr:row>34</xdr:row>
      <xdr:rowOff>170781</xdr:rowOff>
    </xdr:to>
    <xdr:sp macro="" textlink="">
      <xdr:nvSpPr>
        <xdr:cNvPr id="291" name="フローチャート: 判断 290">
          <a:extLst>
            <a:ext uri="{FF2B5EF4-FFF2-40B4-BE49-F238E27FC236}">
              <a16:creationId xmlns:a16="http://schemas.microsoft.com/office/drawing/2014/main" id="{00000000-0008-0000-0600-000023010000}"/>
            </a:ext>
          </a:extLst>
        </xdr:cNvPr>
        <xdr:cNvSpPr/>
      </xdr:nvSpPr>
      <xdr:spPr>
        <a:xfrm>
          <a:off x="10426700" y="5898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32016</xdr:rowOff>
    </xdr:from>
    <xdr:to>
      <xdr:col>50</xdr:col>
      <xdr:colOff>114300</xdr:colOff>
      <xdr:row>36</xdr:row>
      <xdr:rowOff>94451</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a:off x="8750300" y="6204216"/>
          <a:ext cx="889000" cy="62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52210</xdr:rowOff>
    </xdr:from>
    <xdr:to>
      <xdr:col>50</xdr:col>
      <xdr:colOff>165100</xdr:colOff>
      <xdr:row>37</xdr:row>
      <xdr:rowOff>153810</xdr:rowOff>
    </xdr:to>
    <xdr:sp macro="" textlink="">
      <xdr:nvSpPr>
        <xdr:cNvPr id="293" name="フローチャート: 判断 292">
          <a:extLst>
            <a:ext uri="{FF2B5EF4-FFF2-40B4-BE49-F238E27FC236}">
              <a16:creationId xmlns:a16="http://schemas.microsoft.com/office/drawing/2014/main" id="{00000000-0008-0000-0600-000025010000}"/>
            </a:ext>
          </a:extLst>
        </xdr:cNvPr>
        <xdr:cNvSpPr/>
      </xdr:nvSpPr>
      <xdr:spPr>
        <a:xfrm>
          <a:off x="9588500" y="6395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37</xdr:row>
      <xdr:rowOff>144937</xdr:rowOff>
    </xdr:from>
    <xdr:ext cx="534377" cy="259045"/>
    <xdr:sp macro="" textlink="">
      <xdr:nvSpPr>
        <xdr:cNvPr id="294" name="テキスト ボックス 293">
          <a:extLst>
            <a:ext uri="{FF2B5EF4-FFF2-40B4-BE49-F238E27FC236}">
              <a16:creationId xmlns:a16="http://schemas.microsoft.com/office/drawing/2014/main" id="{00000000-0008-0000-0600-000026010000}"/>
            </a:ext>
          </a:extLst>
        </xdr:cNvPr>
        <xdr:cNvSpPr txBox="1"/>
      </xdr:nvSpPr>
      <xdr:spPr>
        <a:xfrm>
          <a:off x="9372111" y="64885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36</xdr:row>
      <xdr:rowOff>32016</xdr:rowOff>
    </xdr:from>
    <xdr:to>
      <xdr:col>45</xdr:col>
      <xdr:colOff>177800</xdr:colOff>
      <xdr:row>37</xdr:row>
      <xdr:rowOff>56567</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7861300" y="6204216"/>
          <a:ext cx="889000" cy="1960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54670</xdr:rowOff>
    </xdr:from>
    <xdr:to>
      <xdr:col>46</xdr:col>
      <xdr:colOff>38100</xdr:colOff>
      <xdr:row>37</xdr:row>
      <xdr:rowOff>156270</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8699500" y="6398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147397</xdr:rowOff>
    </xdr:from>
    <xdr:ext cx="534377"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8483111" y="64910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37</xdr:row>
      <xdr:rowOff>55859</xdr:rowOff>
    </xdr:from>
    <xdr:to>
      <xdr:col>41</xdr:col>
      <xdr:colOff>50800</xdr:colOff>
      <xdr:row>37</xdr:row>
      <xdr:rowOff>56567</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a:off x="6972300" y="6399509"/>
          <a:ext cx="889000" cy="7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62986</xdr:rowOff>
    </xdr:from>
    <xdr:to>
      <xdr:col>41</xdr:col>
      <xdr:colOff>101600</xdr:colOff>
      <xdr:row>37</xdr:row>
      <xdr:rowOff>164586</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7810500" y="6406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155713</xdr:rowOff>
    </xdr:from>
    <xdr:ext cx="534377"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7594111" y="64993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51954</xdr:rowOff>
    </xdr:from>
    <xdr:to>
      <xdr:col>36</xdr:col>
      <xdr:colOff>165100</xdr:colOff>
      <xdr:row>37</xdr:row>
      <xdr:rowOff>153554</xdr:rowOff>
    </xdr:to>
    <xdr:sp macro="" textlink="">
      <xdr:nvSpPr>
        <xdr:cNvPr id="301" name="フローチャート: 判断 300">
          <a:extLst>
            <a:ext uri="{FF2B5EF4-FFF2-40B4-BE49-F238E27FC236}">
              <a16:creationId xmlns:a16="http://schemas.microsoft.com/office/drawing/2014/main" id="{00000000-0008-0000-0600-00002D010000}"/>
            </a:ext>
          </a:extLst>
        </xdr:cNvPr>
        <xdr:cNvSpPr/>
      </xdr:nvSpPr>
      <xdr:spPr>
        <a:xfrm>
          <a:off x="6921500" y="6395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144680</xdr:rowOff>
    </xdr:from>
    <xdr:ext cx="534377"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6705111" y="64883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33</xdr:row>
      <xdr:rowOff>70009</xdr:rowOff>
    </xdr:from>
    <xdr:to>
      <xdr:col>55</xdr:col>
      <xdr:colOff>50800</xdr:colOff>
      <xdr:row>34</xdr:row>
      <xdr:rowOff>159</xdr:rowOff>
    </xdr:to>
    <xdr:sp macro="" textlink="">
      <xdr:nvSpPr>
        <xdr:cNvPr id="308" name="楕円 307">
          <a:extLst>
            <a:ext uri="{FF2B5EF4-FFF2-40B4-BE49-F238E27FC236}">
              <a16:creationId xmlns:a16="http://schemas.microsoft.com/office/drawing/2014/main" id="{00000000-0008-0000-0600-000034010000}"/>
            </a:ext>
          </a:extLst>
        </xdr:cNvPr>
        <xdr:cNvSpPr/>
      </xdr:nvSpPr>
      <xdr:spPr>
        <a:xfrm>
          <a:off x="10426700" y="5727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32</xdr:row>
      <xdr:rowOff>92886</xdr:rowOff>
    </xdr:from>
    <xdr:ext cx="599010" cy="259045"/>
    <xdr:sp macro="" textlink="">
      <xdr:nvSpPr>
        <xdr:cNvPr id="309" name="補助費等該当値テキスト">
          <a:extLst>
            <a:ext uri="{FF2B5EF4-FFF2-40B4-BE49-F238E27FC236}">
              <a16:creationId xmlns:a16="http://schemas.microsoft.com/office/drawing/2014/main" id="{00000000-0008-0000-0600-000035010000}"/>
            </a:ext>
          </a:extLst>
        </xdr:cNvPr>
        <xdr:cNvSpPr txBox="1"/>
      </xdr:nvSpPr>
      <xdr:spPr>
        <a:xfrm>
          <a:off x="10528300" y="55792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191,632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43651</xdr:rowOff>
    </xdr:from>
    <xdr:to>
      <xdr:col>50</xdr:col>
      <xdr:colOff>165100</xdr:colOff>
      <xdr:row>36</xdr:row>
      <xdr:rowOff>145251</xdr:rowOff>
    </xdr:to>
    <xdr:sp macro="" textlink="">
      <xdr:nvSpPr>
        <xdr:cNvPr id="310" name="楕円 309">
          <a:extLst>
            <a:ext uri="{FF2B5EF4-FFF2-40B4-BE49-F238E27FC236}">
              <a16:creationId xmlns:a16="http://schemas.microsoft.com/office/drawing/2014/main" id="{00000000-0008-0000-0600-000036010000}"/>
            </a:ext>
          </a:extLst>
        </xdr:cNvPr>
        <xdr:cNvSpPr/>
      </xdr:nvSpPr>
      <xdr:spPr>
        <a:xfrm>
          <a:off x="9588500" y="6215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34</xdr:row>
      <xdr:rowOff>161778</xdr:rowOff>
    </xdr:from>
    <xdr:ext cx="534377"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9372111" y="59910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84,897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35</xdr:row>
      <xdr:rowOff>152666</xdr:rowOff>
    </xdr:from>
    <xdr:to>
      <xdr:col>46</xdr:col>
      <xdr:colOff>38100</xdr:colOff>
      <xdr:row>36</xdr:row>
      <xdr:rowOff>82816</xdr:rowOff>
    </xdr:to>
    <xdr:sp macro="" textlink="">
      <xdr:nvSpPr>
        <xdr:cNvPr id="312" name="楕円 311">
          <a:extLst>
            <a:ext uri="{FF2B5EF4-FFF2-40B4-BE49-F238E27FC236}">
              <a16:creationId xmlns:a16="http://schemas.microsoft.com/office/drawing/2014/main" id="{00000000-0008-0000-0600-000038010000}"/>
            </a:ext>
          </a:extLst>
        </xdr:cNvPr>
        <xdr:cNvSpPr/>
      </xdr:nvSpPr>
      <xdr:spPr>
        <a:xfrm>
          <a:off x="8699500" y="61534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34</xdr:row>
      <xdr:rowOff>99343</xdr:rowOff>
    </xdr:from>
    <xdr:ext cx="534377"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8483111" y="5928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5767</xdr:rowOff>
    </xdr:from>
    <xdr:to>
      <xdr:col>41</xdr:col>
      <xdr:colOff>101600</xdr:colOff>
      <xdr:row>37</xdr:row>
      <xdr:rowOff>107367</xdr:rowOff>
    </xdr:to>
    <xdr:sp macro="" textlink="">
      <xdr:nvSpPr>
        <xdr:cNvPr id="314" name="楕円 313">
          <a:extLst>
            <a:ext uri="{FF2B5EF4-FFF2-40B4-BE49-F238E27FC236}">
              <a16:creationId xmlns:a16="http://schemas.microsoft.com/office/drawing/2014/main" id="{00000000-0008-0000-0600-00003A010000}"/>
            </a:ext>
          </a:extLst>
        </xdr:cNvPr>
        <xdr:cNvSpPr/>
      </xdr:nvSpPr>
      <xdr:spPr>
        <a:xfrm>
          <a:off x="7810500" y="6349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35</xdr:row>
      <xdr:rowOff>123894</xdr:rowOff>
    </xdr:from>
    <xdr:ext cx="534377"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7594111" y="61246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5059</xdr:rowOff>
    </xdr:from>
    <xdr:to>
      <xdr:col>36</xdr:col>
      <xdr:colOff>165100</xdr:colOff>
      <xdr:row>37</xdr:row>
      <xdr:rowOff>106659</xdr:rowOff>
    </xdr:to>
    <xdr:sp macro="" textlink="">
      <xdr:nvSpPr>
        <xdr:cNvPr id="316" name="楕円 315">
          <a:extLst>
            <a:ext uri="{FF2B5EF4-FFF2-40B4-BE49-F238E27FC236}">
              <a16:creationId xmlns:a16="http://schemas.microsoft.com/office/drawing/2014/main" id="{00000000-0008-0000-0600-00003C010000}"/>
            </a:ext>
          </a:extLst>
        </xdr:cNvPr>
        <xdr:cNvSpPr/>
      </xdr:nvSpPr>
      <xdr:spPr>
        <a:xfrm>
          <a:off x="6921500" y="6348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35</xdr:row>
      <xdr:rowOff>123186</xdr:rowOff>
    </xdr:from>
    <xdr:ext cx="534377" cy="259045"/>
    <xdr:sp macro="" textlink="">
      <xdr:nvSpPr>
        <xdr:cNvPr id="317" name="テキスト ボックス 316">
          <a:extLst>
            <a:ext uri="{FF2B5EF4-FFF2-40B4-BE49-F238E27FC236}">
              <a16:creationId xmlns:a16="http://schemas.microsoft.com/office/drawing/2014/main" id="{00000000-0008-0000-0600-00003D010000}"/>
            </a:ext>
          </a:extLst>
        </xdr:cNvPr>
        <xdr:cNvSpPr txBox="1"/>
      </xdr:nvSpPr>
      <xdr:spPr>
        <a:xfrm>
          <a:off x="6705111" y="61239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60,166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7" name="直線コネクタ 326">
          <a:extLst>
            <a:ext uri="{FF2B5EF4-FFF2-40B4-BE49-F238E27FC236}">
              <a16:creationId xmlns:a16="http://schemas.microsoft.com/office/drawing/2014/main" id="{00000000-0008-0000-0600-000047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28" name="直線コネクタ 327">
          <a:extLst>
            <a:ext uri="{FF2B5EF4-FFF2-40B4-BE49-F238E27FC236}">
              <a16:creationId xmlns:a16="http://schemas.microsoft.com/office/drawing/2014/main" id="{00000000-0008-0000-0600-000048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55</xdr:row>
      <xdr:rowOff>54627</xdr:rowOff>
    </xdr:from>
    <xdr:ext cx="531299" cy="259045"/>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072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8" name="普通建設事業費グラフ枠">
          <a:extLst>
            <a:ext uri="{FF2B5EF4-FFF2-40B4-BE49-F238E27FC236}">
              <a16:creationId xmlns:a16="http://schemas.microsoft.com/office/drawing/2014/main" id="{00000000-0008-0000-0600-000052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40698</xdr:rowOff>
    </xdr:from>
    <xdr:to>
      <xdr:col>54</xdr:col>
      <xdr:colOff>189865</xdr:colOff>
      <xdr:row>58</xdr:row>
      <xdr:rowOff>48561</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flipV="1">
          <a:off x="10475595" y="8613198"/>
          <a:ext cx="1270" cy="13794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52388</xdr:rowOff>
    </xdr:from>
    <xdr:ext cx="469744" cy="259045"/>
    <xdr:sp macro="" textlink="">
      <xdr:nvSpPr>
        <xdr:cNvPr id="340" name="普通建設事業費最小値テキスト">
          <a:extLst>
            <a:ext uri="{FF2B5EF4-FFF2-40B4-BE49-F238E27FC236}">
              <a16:creationId xmlns:a16="http://schemas.microsoft.com/office/drawing/2014/main" id="{00000000-0008-0000-0600-000054010000}"/>
            </a:ext>
          </a:extLst>
        </xdr:cNvPr>
        <xdr:cNvSpPr txBox="1"/>
      </xdr:nvSpPr>
      <xdr:spPr>
        <a:xfrm>
          <a:off x="10528300" y="99964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48561</xdr:rowOff>
    </xdr:from>
    <xdr:to>
      <xdr:col>55</xdr:col>
      <xdr:colOff>88900</xdr:colOff>
      <xdr:row>58</xdr:row>
      <xdr:rowOff>48561</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10388600" y="99926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158825</xdr:rowOff>
    </xdr:from>
    <xdr:ext cx="599010" cy="259045"/>
    <xdr:sp macro="" textlink="">
      <xdr:nvSpPr>
        <xdr:cNvPr id="342" name="普通建設事業費最大値テキスト">
          <a:extLst>
            <a:ext uri="{FF2B5EF4-FFF2-40B4-BE49-F238E27FC236}">
              <a16:creationId xmlns:a16="http://schemas.microsoft.com/office/drawing/2014/main" id="{00000000-0008-0000-0600-000056010000}"/>
            </a:ext>
          </a:extLst>
        </xdr:cNvPr>
        <xdr:cNvSpPr txBox="1"/>
      </xdr:nvSpPr>
      <xdr:spPr>
        <a:xfrm>
          <a:off x="10528300" y="83884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160,827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40698</xdr:rowOff>
    </xdr:from>
    <xdr:to>
      <xdr:col>55</xdr:col>
      <xdr:colOff>88900</xdr:colOff>
      <xdr:row>50</xdr:row>
      <xdr:rowOff>40698</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10388600" y="86131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110851</xdr:rowOff>
    </xdr:from>
    <xdr:to>
      <xdr:col>55</xdr:col>
      <xdr:colOff>0</xdr:colOff>
      <xdr:row>57</xdr:row>
      <xdr:rowOff>95014</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flipV="1">
          <a:off x="9639300" y="9712051"/>
          <a:ext cx="838200" cy="1556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54</xdr:row>
      <xdr:rowOff>150017</xdr:rowOff>
    </xdr:from>
    <xdr:ext cx="534377" cy="259045"/>
    <xdr:sp macro="" textlink="">
      <xdr:nvSpPr>
        <xdr:cNvPr id="345" name="普通建設事業費平均値テキスト">
          <a:extLst>
            <a:ext uri="{FF2B5EF4-FFF2-40B4-BE49-F238E27FC236}">
              <a16:creationId xmlns:a16="http://schemas.microsoft.com/office/drawing/2014/main" id="{00000000-0008-0000-0600-000059010000}"/>
            </a:ext>
          </a:extLst>
        </xdr:cNvPr>
        <xdr:cNvSpPr txBox="1"/>
      </xdr:nvSpPr>
      <xdr:spPr>
        <a:xfrm>
          <a:off x="10528300" y="94083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127140</xdr:rowOff>
    </xdr:from>
    <xdr:to>
      <xdr:col>55</xdr:col>
      <xdr:colOff>50800</xdr:colOff>
      <xdr:row>56</xdr:row>
      <xdr:rowOff>57290</xdr:rowOff>
    </xdr:to>
    <xdr:sp macro="" textlink="">
      <xdr:nvSpPr>
        <xdr:cNvPr id="346" name="フローチャート: 判断 345">
          <a:extLst>
            <a:ext uri="{FF2B5EF4-FFF2-40B4-BE49-F238E27FC236}">
              <a16:creationId xmlns:a16="http://schemas.microsoft.com/office/drawing/2014/main" id="{00000000-0008-0000-0600-00005A010000}"/>
            </a:ext>
          </a:extLst>
        </xdr:cNvPr>
        <xdr:cNvSpPr/>
      </xdr:nvSpPr>
      <xdr:spPr>
        <a:xfrm>
          <a:off x="10426700" y="9556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74604</xdr:rowOff>
    </xdr:from>
    <xdr:to>
      <xdr:col>50</xdr:col>
      <xdr:colOff>114300</xdr:colOff>
      <xdr:row>57</xdr:row>
      <xdr:rowOff>95014</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a:off x="8750300" y="9847254"/>
          <a:ext cx="889000" cy="204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55</xdr:row>
      <xdr:rowOff>134492</xdr:rowOff>
    </xdr:from>
    <xdr:to>
      <xdr:col>50</xdr:col>
      <xdr:colOff>165100</xdr:colOff>
      <xdr:row>56</xdr:row>
      <xdr:rowOff>64642</xdr:rowOff>
    </xdr:to>
    <xdr:sp macro="" textlink="">
      <xdr:nvSpPr>
        <xdr:cNvPr id="348" name="フローチャート: 判断 347">
          <a:extLst>
            <a:ext uri="{FF2B5EF4-FFF2-40B4-BE49-F238E27FC236}">
              <a16:creationId xmlns:a16="http://schemas.microsoft.com/office/drawing/2014/main" id="{00000000-0008-0000-0600-00005C010000}"/>
            </a:ext>
          </a:extLst>
        </xdr:cNvPr>
        <xdr:cNvSpPr/>
      </xdr:nvSpPr>
      <xdr:spPr>
        <a:xfrm>
          <a:off x="9588500" y="95642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81169</xdr:rowOff>
    </xdr:from>
    <xdr:ext cx="534377" cy="259045"/>
    <xdr:sp macro="" textlink="">
      <xdr:nvSpPr>
        <xdr:cNvPr id="349" name="テキスト ボックス 348">
          <a:extLst>
            <a:ext uri="{FF2B5EF4-FFF2-40B4-BE49-F238E27FC236}">
              <a16:creationId xmlns:a16="http://schemas.microsoft.com/office/drawing/2014/main" id="{00000000-0008-0000-0600-00005D010000}"/>
            </a:ext>
          </a:extLst>
        </xdr:cNvPr>
        <xdr:cNvSpPr txBox="1"/>
      </xdr:nvSpPr>
      <xdr:spPr>
        <a:xfrm>
          <a:off x="9372111" y="93394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56</xdr:row>
      <xdr:rowOff>159534</xdr:rowOff>
    </xdr:from>
    <xdr:to>
      <xdr:col>45</xdr:col>
      <xdr:colOff>177800</xdr:colOff>
      <xdr:row>57</xdr:row>
      <xdr:rowOff>74604</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7861300" y="9760734"/>
          <a:ext cx="889000" cy="86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55</xdr:row>
      <xdr:rowOff>169943</xdr:rowOff>
    </xdr:from>
    <xdr:to>
      <xdr:col>46</xdr:col>
      <xdr:colOff>38100</xdr:colOff>
      <xdr:row>56</xdr:row>
      <xdr:rowOff>100093</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8699500" y="9599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116620</xdr:rowOff>
    </xdr:from>
    <xdr:ext cx="534377"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8483111" y="93749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55</xdr:row>
      <xdr:rowOff>88466</xdr:rowOff>
    </xdr:from>
    <xdr:to>
      <xdr:col>41</xdr:col>
      <xdr:colOff>50800</xdr:colOff>
      <xdr:row>56</xdr:row>
      <xdr:rowOff>159534</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a:off x="6972300" y="9518216"/>
          <a:ext cx="889000" cy="2425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55</xdr:row>
      <xdr:rowOff>126016</xdr:rowOff>
    </xdr:from>
    <xdr:to>
      <xdr:col>41</xdr:col>
      <xdr:colOff>101600</xdr:colOff>
      <xdr:row>56</xdr:row>
      <xdr:rowOff>56166</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7810500" y="95557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72693</xdr:rowOff>
    </xdr:from>
    <xdr:ext cx="534377"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7594111" y="93309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166734</xdr:rowOff>
    </xdr:from>
    <xdr:to>
      <xdr:col>36</xdr:col>
      <xdr:colOff>165100</xdr:colOff>
      <xdr:row>56</xdr:row>
      <xdr:rowOff>96884</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6921500" y="9596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88011</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6705111" y="96892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47,738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60051</xdr:rowOff>
    </xdr:from>
    <xdr:to>
      <xdr:col>55</xdr:col>
      <xdr:colOff>50800</xdr:colOff>
      <xdr:row>56</xdr:row>
      <xdr:rowOff>161651</xdr:rowOff>
    </xdr:to>
    <xdr:sp macro="" textlink="">
      <xdr:nvSpPr>
        <xdr:cNvPr id="363" name="楕円 362">
          <a:extLst>
            <a:ext uri="{FF2B5EF4-FFF2-40B4-BE49-F238E27FC236}">
              <a16:creationId xmlns:a16="http://schemas.microsoft.com/office/drawing/2014/main" id="{00000000-0008-0000-0600-00006B010000}"/>
            </a:ext>
          </a:extLst>
        </xdr:cNvPr>
        <xdr:cNvSpPr/>
      </xdr:nvSpPr>
      <xdr:spPr>
        <a:xfrm>
          <a:off x="10426700" y="96612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38478</xdr:rowOff>
    </xdr:from>
    <xdr:ext cx="534377" cy="259045"/>
    <xdr:sp macro="" textlink="">
      <xdr:nvSpPr>
        <xdr:cNvPr id="364" name="普通建設事業費該当値テキスト">
          <a:extLst>
            <a:ext uri="{FF2B5EF4-FFF2-40B4-BE49-F238E27FC236}">
              <a16:creationId xmlns:a16="http://schemas.microsoft.com/office/drawing/2014/main" id="{00000000-0008-0000-0600-00006C010000}"/>
            </a:ext>
          </a:extLst>
        </xdr:cNvPr>
        <xdr:cNvSpPr txBox="1"/>
      </xdr:nvSpPr>
      <xdr:spPr>
        <a:xfrm>
          <a:off x="10528300" y="96396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40,655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44214</xdr:rowOff>
    </xdr:from>
    <xdr:to>
      <xdr:col>50</xdr:col>
      <xdr:colOff>165100</xdr:colOff>
      <xdr:row>57</xdr:row>
      <xdr:rowOff>145814</xdr:rowOff>
    </xdr:to>
    <xdr:sp macro="" textlink="">
      <xdr:nvSpPr>
        <xdr:cNvPr id="365" name="楕円 364">
          <a:extLst>
            <a:ext uri="{FF2B5EF4-FFF2-40B4-BE49-F238E27FC236}">
              <a16:creationId xmlns:a16="http://schemas.microsoft.com/office/drawing/2014/main" id="{00000000-0008-0000-0600-00006D010000}"/>
            </a:ext>
          </a:extLst>
        </xdr:cNvPr>
        <xdr:cNvSpPr/>
      </xdr:nvSpPr>
      <xdr:spPr>
        <a:xfrm>
          <a:off x="9588500" y="98168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136941</xdr:rowOff>
    </xdr:from>
    <xdr:ext cx="534377"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9372111" y="9909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23804</xdr:rowOff>
    </xdr:from>
    <xdr:to>
      <xdr:col>46</xdr:col>
      <xdr:colOff>38100</xdr:colOff>
      <xdr:row>57</xdr:row>
      <xdr:rowOff>125404</xdr:rowOff>
    </xdr:to>
    <xdr:sp macro="" textlink="">
      <xdr:nvSpPr>
        <xdr:cNvPr id="367" name="楕円 366">
          <a:extLst>
            <a:ext uri="{FF2B5EF4-FFF2-40B4-BE49-F238E27FC236}">
              <a16:creationId xmlns:a16="http://schemas.microsoft.com/office/drawing/2014/main" id="{00000000-0008-0000-0600-00006F010000}"/>
            </a:ext>
          </a:extLst>
        </xdr:cNvPr>
        <xdr:cNvSpPr/>
      </xdr:nvSpPr>
      <xdr:spPr>
        <a:xfrm>
          <a:off x="8699500" y="9796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116531</xdr:rowOff>
    </xdr:from>
    <xdr:ext cx="534377"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8483111" y="9889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108734</xdr:rowOff>
    </xdr:from>
    <xdr:to>
      <xdr:col>41</xdr:col>
      <xdr:colOff>101600</xdr:colOff>
      <xdr:row>57</xdr:row>
      <xdr:rowOff>38884</xdr:rowOff>
    </xdr:to>
    <xdr:sp macro="" textlink="">
      <xdr:nvSpPr>
        <xdr:cNvPr id="369" name="楕円 368">
          <a:extLst>
            <a:ext uri="{FF2B5EF4-FFF2-40B4-BE49-F238E27FC236}">
              <a16:creationId xmlns:a16="http://schemas.microsoft.com/office/drawing/2014/main" id="{00000000-0008-0000-0600-000071010000}"/>
            </a:ext>
          </a:extLst>
        </xdr:cNvPr>
        <xdr:cNvSpPr/>
      </xdr:nvSpPr>
      <xdr:spPr>
        <a:xfrm>
          <a:off x="7810500" y="9709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30011</xdr:rowOff>
    </xdr:from>
    <xdr:ext cx="534377"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7594111" y="98026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37666</xdr:rowOff>
    </xdr:from>
    <xdr:to>
      <xdr:col>36</xdr:col>
      <xdr:colOff>165100</xdr:colOff>
      <xdr:row>55</xdr:row>
      <xdr:rowOff>139266</xdr:rowOff>
    </xdr:to>
    <xdr:sp macro="" textlink="">
      <xdr:nvSpPr>
        <xdr:cNvPr id="371" name="楕円 370">
          <a:extLst>
            <a:ext uri="{FF2B5EF4-FFF2-40B4-BE49-F238E27FC236}">
              <a16:creationId xmlns:a16="http://schemas.microsoft.com/office/drawing/2014/main" id="{00000000-0008-0000-0600-000073010000}"/>
            </a:ext>
          </a:extLst>
        </xdr:cNvPr>
        <xdr:cNvSpPr/>
      </xdr:nvSpPr>
      <xdr:spPr>
        <a:xfrm>
          <a:off x="6921500" y="94674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53</xdr:row>
      <xdr:rowOff>155793</xdr:rowOff>
    </xdr:from>
    <xdr:ext cx="534377"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6705111" y="9242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3" name="正方形/長方形 372">
          <a:extLst>
            <a:ext uri="{FF2B5EF4-FFF2-40B4-BE49-F238E27FC236}">
              <a16:creationId xmlns:a16="http://schemas.microsoft.com/office/drawing/2014/main" id="{00000000-0008-0000-0600-000075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1" name="テキスト ボックス 380">
          <a:extLst>
            <a:ext uri="{FF2B5EF4-FFF2-40B4-BE49-F238E27FC236}">
              <a16:creationId xmlns:a16="http://schemas.microsoft.com/office/drawing/2014/main" id="{00000000-0008-0000-0600-00007D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2" name="直線コネクタ 381">
          <a:extLst>
            <a:ext uri="{FF2B5EF4-FFF2-40B4-BE49-F238E27FC236}">
              <a16:creationId xmlns:a16="http://schemas.microsoft.com/office/drawing/2014/main" id="{00000000-0008-0000-0600-00007E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3" name="直線コネクタ 382">
          <a:extLst>
            <a:ext uri="{FF2B5EF4-FFF2-40B4-BE49-F238E27FC236}">
              <a16:creationId xmlns:a16="http://schemas.microsoft.com/office/drawing/2014/main" id="{00000000-0008-0000-0600-00007F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21970</xdr:rowOff>
    </xdr:from>
    <xdr:ext cx="531299" cy="259045"/>
    <xdr:sp macro="" textlink="">
      <xdr:nvSpPr>
        <xdr:cNvPr id="392" name="テキスト ボックス 391">
          <a:extLst>
            <a:ext uri="{FF2B5EF4-FFF2-40B4-BE49-F238E27FC236}">
              <a16:creationId xmlns:a16="http://schemas.microsoft.com/office/drawing/2014/main" id="{00000000-0008-0000-0600-000088010000}"/>
            </a:ext>
          </a:extLst>
        </xdr:cNvPr>
        <xdr:cNvSpPr txBox="1"/>
      </xdr:nvSpPr>
      <xdr:spPr>
        <a:xfrm>
          <a:off x="6072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3" name="直線コネクタ 392">
          <a:extLst>
            <a:ext uri="{FF2B5EF4-FFF2-40B4-BE49-F238E27FC236}">
              <a16:creationId xmlns:a16="http://schemas.microsoft.com/office/drawing/2014/main" id="{00000000-0008-0000-0600-000089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38299</xdr:rowOff>
    </xdr:from>
    <xdr:ext cx="595419" cy="259045"/>
    <xdr:sp macro=""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008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5" name="直線コネクタ 394">
          <a:extLst>
            <a:ext uri="{FF2B5EF4-FFF2-40B4-BE49-F238E27FC236}">
              <a16:creationId xmlns:a16="http://schemas.microsoft.com/office/drawing/2014/main" id="{00000000-0008-0000-0600-00008B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6" name="テキスト ボックス 395">
          <a:extLst>
            <a:ext uri="{FF2B5EF4-FFF2-40B4-BE49-F238E27FC236}">
              <a16:creationId xmlns:a16="http://schemas.microsoft.com/office/drawing/2014/main" id="{00000000-0008-0000-0600-00008C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7" name="普通建設事業費 （ うち新規整備　）グラフ枠">
          <a:extLst>
            <a:ext uri="{FF2B5EF4-FFF2-40B4-BE49-F238E27FC236}">
              <a16:creationId xmlns:a16="http://schemas.microsoft.com/office/drawing/2014/main" id="{00000000-0008-0000-0600-00008D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118800</xdr:rowOff>
    </xdr:from>
    <xdr:to>
      <xdr:col>54</xdr:col>
      <xdr:colOff>189865</xdr:colOff>
      <xdr:row>79</xdr:row>
      <xdr:rowOff>98879</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flipV="1">
          <a:off x="10475595" y="12120300"/>
          <a:ext cx="1270" cy="15231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102706</xdr:rowOff>
    </xdr:from>
    <xdr:ext cx="249299" cy="259045"/>
    <xdr:sp macro="" textlink="">
      <xdr:nvSpPr>
        <xdr:cNvPr id="399" name="普通建設事業費 （ うち新規整備　）最小値テキスト">
          <a:extLst>
            <a:ext uri="{FF2B5EF4-FFF2-40B4-BE49-F238E27FC236}">
              <a16:creationId xmlns:a16="http://schemas.microsoft.com/office/drawing/2014/main" id="{00000000-0008-0000-0600-00008F010000}"/>
            </a:ext>
          </a:extLst>
        </xdr:cNvPr>
        <xdr:cNvSpPr txBox="1"/>
      </xdr:nvSpPr>
      <xdr:spPr>
        <a:xfrm>
          <a:off x="10528300" y="13647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98879</xdr:rowOff>
    </xdr:from>
    <xdr:to>
      <xdr:col>55</xdr:col>
      <xdr:colOff>88900</xdr:colOff>
      <xdr:row>79</xdr:row>
      <xdr:rowOff>98879</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10388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65477</xdr:rowOff>
    </xdr:from>
    <xdr:ext cx="534377" cy="259045"/>
    <xdr:sp macro="" textlink="">
      <xdr:nvSpPr>
        <xdr:cNvPr id="401" name="普通建設事業費 （ うち新規整備　）最大値テキスト">
          <a:extLst>
            <a:ext uri="{FF2B5EF4-FFF2-40B4-BE49-F238E27FC236}">
              <a16:creationId xmlns:a16="http://schemas.microsoft.com/office/drawing/2014/main" id="{00000000-0008-0000-0600-000091010000}"/>
            </a:ext>
          </a:extLst>
        </xdr:cNvPr>
        <xdr:cNvSpPr txBox="1"/>
      </xdr:nvSpPr>
      <xdr:spPr>
        <a:xfrm>
          <a:off x="10528300" y="118955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118800</xdr:rowOff>
    </xdr:from>
    <xdr:to>
      <xdr:col>55</xdr:col>
      <xdr:colOff>88900</xdr:colOff>
      <xdr:row>70</xdr:row>
      <xdr:rowOff>118800</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a:off x="10388600" y="12120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10818</xdr:rowOff>
    </xdr:from>
    <xdr:to>
      <xdr:col>55</xdr:col>
      <xdr:colOff>0</xdr:colOff>
      <xdr:row>78</xdr:row>
      <xdr:rowOff>137626</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flipV="1">
          <a:off x="9639300" y="13212468"/>
          <a:ext cx="838200" cy="2982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148758</xdr:rowOff>
    </xdr:from>
    <xdr:ext cx="534377" cy="259045"/>
    <xdr:sp macro="" textlink="">
      <xdr:nvSpPr>
        <xdr:cNvPr id="404" name="普通建設事業費 （ うち新規整備　）平均値テキスト">
          <a:extLst>
            <a:ext uri="{FF2B5EF4-FFF2-40B4-BE49-F238E27FC236}">
              <a16:creationId xmlns:a16="http://schemas.microsoft.com/office/drawing/2014/main" id="{00000000-0008-0000-0600-000094010000}"/>
            </a:ext>
          </a:extLst>
        </xdr:cNvPr>
        <xdr:cNvSpPr txBox="1"/>
      </xdr:nvSpPr>
      <xdr:spPr>
        <a:xfrm>
          <a:off x="10528300" y="1335040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170331</xdr:rowOff>
    </xdr:from>
    <xdr:to>
      <xdr:col>55</xdr:col>
      <xdr:colOff>50800</xdr:colOff>
      <xdr:row>78</xdr:row>
      <xdr:rowOff>100481</xdr:rowOff>
    </xdr:to>
    <xdr:sp macro="" textlink="">
      <xdr:nvSpPr>
        <xdr:cNvPr id="405" name="フローチャート: 判断 404">
          <a:extLst>
            <a:ext uri="{FF2B5EF4-FFF2-40B4-BE49-F238E27FC236}">
              <a16:creationId xmlns:a16="http://schemas.microsoft.com/office/drawing/2014/main" id="{00000000-0008-0000-0600-000095010000}"/>
            </a:ext>
          </a:extLst>
        </xdr:cNvPr>
        <xdr:cNvSpPr/>
      </xdr:nvSpPr>
      <xdr:spPr>
        <a:xfrm>
          <a:off x="10426700" y="133719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13627</xdr:rowOff>
    </xdr:from>
    <xdr:to>
      <xdr:col>50</xdr:col>
      <xdr:colOff>114300</xdr:colOff>
      <xdr:row>78</xdr:row>
      <xdr:rowOff>137626</xdr:rowOff>
    </xdr:to>
    <xdr:cxnSp macro="">
      <xdr:nvCxnSpPr>
        <xdr:cNvPr id="406" name="直線コネクタ 405">
          <a:extLst>
            <a:ext uri="{FF2B5EF4-FFF2-40B4-BE49-F238E27FC236}">
              <a16:creationId xmlns:a16="http://schemas.microsoft.com/office/drawing/2014/main" id="{00000000-0008-0000-0600-000096010000}"/>
            </a:ext>
          </a:extLst>
        </xdr:cNvPr>
        <xdr:cNvCxnSpPr/>
      </xdr:nvCxnSpPr>
      <xdr:spPr>
        <a:xfrm>
          <a:off x="8750300" y="13386727"/>
          <a:ext cx="889000" cy="1239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7469</xdr:rowOff>
    </xdr:from>
    <xdr:to>
      <xdr:col>50</xdr:col>
      <xdr:colOff>165100</xdr:colOff>
      <xdr:row>78</xdr:row>
      <xdr:rowOff>109069</xdr:rowOff>
    </xdr:to>
    <xdr:sp macro="" textlink="">
      <xdr:nvSpPr>
        <xdr:cNvPr id="407" name="フローチャート: 判断 406">
          <a:extLst>
            <a:ext uri="{FF2B5EF4-FFF2-40B4-BE49-F238E27FC236}">
              <a16:creationId xmlns:a16="http://schemas.microsoft.com/office/drawing/2014/main" id="{00000000-0008-0000-0600-000097010000}"/>
            </a:ext>
          </a:extLst>
        </xdr:cNvPr>
        <xdr:cNvSpPr/>
      </xdr:nvSpPr>
      <xdr:spPr>
        <a:xfrm>
          <a:off x="9588500" y="133805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125596</xdr:rowOff>
    </xdr:from>
    <xdr:ext cx="534377" cy="259045"/>
    <xdr:sp macro="" textlink="">
      <xdr:nvSpPr>
        <xdr:cNvPr id="408" name="テキスト ボックス 407">
          <a:extLst>
            <a:ext uri="{FF2B5EF4-FFF2-40B4-BE49-F238E27FC236}">
              <a16:creationId xmlns:a16="http://schemas.microsoft.com/office/drawing/2014/main" id="{00000000-0008-0000-0600-000098010000}"/>
            </a:ext>
          </a:extLst>
        </xdr:cNvPr>
        <xdr:cNvSpPr txBox="1"/>
      </xdr:nvSpPr>
      <xdr:spPr>
        <a:xfrm>
          <a:off x="9372111" y="131557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149563</xdr:rowOff>
    </xdr:from>
    <xdr:to>
      <xdr:col>45</xdr:col>
      <xdr:colOff>177800</xdr:colOff>
      <xdr:row>78</xdr:row>
      <xdr:rowOff>13627</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a:off x="7861300" y="13351213"/>
          <a:ext cx="889000" cy="35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137804</xdr:rowOff>
    </xdr:from>
    <xdr:to>
      <xdr:col>46</xdr:col>
      <xdr:colOff>38100</xdr:colOff>
      <xdr:row>78</xdr:row>
      <xdr:rowOff>67954</xdr:rowOff>
    </xdr:to>
    <xdr:sp macro="" textlink="">
      <xdr:nvSpPr>
        <xdr:cNvPr id="410" name="フローチャート: 判断 409">
          <a:extLst>
            <a:ext uri="{FF2B5EF4-FFF2-40B4-BE49-F238E27FC236}">
              <a16:creationId xmlns:a16="http://schemas.microsoft.com/office/drawing/2014/main" id="{00000000-0008-0000-0600-00009A010000}"/>
            </a:ext>
          </a:extLst>
        </xdr:cNvPr>
        <xdr:cNvSpPr/>
      </xdr:nvSpPr>
      <xdr:spPr>
        <a:xfrm>
          <a:off x="8699500" y="13339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59081</xdr:rowOff>
    </xdr:from>
    <xdr:ext cx="534377" cy="259045"/>
    <xdr:sp macro="" textlink="">
      <xdr:nvSpPr>
        <xdr:cNvPr id="411" name="テキスト ボックス 410">
          <a:extLst>
            <a:ext uri="{FF2B5EF4-FFF2-40B4-BE49-F238E27FC236}">
              <a16:creationId xmlns:a16="http://schemas.microsoft.com/office/drawing/2014/main" id="{00000000-0008-0000-0600-00009B010000}"/>
            </a:ext>
          </a:extLst>
        </xdr:cNvPr>
        <xdr:cNvSpPr txBox="1"/>
      </xdr:nvSpPr>
      <xdr:spPr>
        <a:xfrm>
          <a:off x="8483111" y="13432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75</xdr:row>
      <xdr:rowOff>71642</xdr:rowOff>
    </xdr:from>
    <xdr:to>
      <xdr:col>41</xdr:col>
      <xdr:colOff>50800</xdr:colOff>
      <xdr:row>77</xdr:row>
      <xdr:rowOff>149563</xdr:rowOff>
    </xdr:to>
    <xdr:cxnSp macro="">
      <xdr:nvCxnSpPr>
        <xdr:cNvPr id="412" name="直線コネクタ 411">
          <a:extLst>
            <a:ext uri="{FF2B5EF4-FFF2-40B4-BE49-F238E27FC236}">
              <a16:creationId xmlns:a16="http://schemas.microsoft.com/office/drawing/2014/main" id="{00000000-0008-0000-0600-00009C010000}"/>
            </a:ext>
          </a:extLst>
        </xdr:cNvPr>
        <xdr:cNvCxnSpPr/>
      </xdr:nvCxnSpPr>
      <xdr:spPr>
        <a:xfrm>
          <a:off x="6972300" y="12930392"/>
          <a:ext cx="889000" cy="42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138016</xdr:rowOff>
    </xdr:from>
    <xdr:to>
      <xdr:col>41</xdr:col>
      <xdr:colOff>101600</xdr:colOff>
      <xdr:row>78</xdr:row>
      <xdr:rowOff>68166</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7810500" y="133396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59293</xdr:rowOff>
    </xdr:from>
    <xdr:ext cx="534377"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7594111" y="134323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143585</xdr:rowOff>
    </xdr:from>
    <xdr:to>
      <xdr:col>36</xdr:col>
      <xdr:colOff>165100</xdr:colOff>
      <xdr:row>78</xdr:row>
      <xdr:rowOff>73735</xdr:rowOff>
    </xdr:to>
    <xdr:sp macro="" textlink="">
      <xdr:nvSpPr>
        <xdr:cNvPr id="415" name="フローチャート: 判断 414">
          <a:extLst>
            <a:ext uri="{FF2B5EF4-FFF2-40B4-BE49-F238E27FC236}">
              <a16:creationId xmlns:a16="http://schemas.microsoft.com/office/drawing/2014/main" id="{00000000-0008-0000-0600-00009F010000}"/>
            </a:ext>
          </a:extLst>
        </xdr:cNvPr>
        <xdr:cNvSpPr/>
      </xdr:nvSpPr>
      <xdr:spPr>
        <a:xfrm>
          <a:off x="6921500" y="13345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64862</xdr:rowOff>
    </xdr:from>
    <xdr:ext cx="534377"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6705111" y="134379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131468</xdr:rowOff>
    </xdr:from>
    <xdr:to>
      <xdr:col>55</xdr:col>
      <xdr:colOff>50800</xdr:colOff>
      <xdr:row>77</xdr:row>
      <xdr:rowOff>61618</xdr:rowOff>
    </xdr:to>
    <xdr:sp macro="" textlink="">
      <xdr:nvSpPr>
        <xdr:cNvPr id="422" name="楕円 421">
          <a:extLst>
            <a:ext uri="{FF2B5EF4-FFF2-40B4-BE49-F238E27FC236}">
              <a16:creationId xmlns:a16="http://schemas.microsoft.com/office/drawing/2014/main" id="{00000000-0008-0000-0600-0000A6010000}"/>
            </a:ext>
          </a:extLst>
        </xdr:cNvPr>
        <xdr:cNvSpPr/>
      </xdr:nvSpPr>
      <xdr:spPr>
        <a:xfrm>
          <a:off x="10426700" y="13161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75</xdr:row>
      <xdr:rowOff>154345</xdr:rowOff>
    </xdr:from>
    <xdr:ext cx="534377" cy="259045"/>
    <xdr:sp macro="" textlink="">
      <xdr:nvSpPr>
        <xdr:cNvPr id="423" name="普通建設事業費 （ うち新規整備　）該当値テキスト">
          <a:extLst>
            <a:ext uri="{FF2B5EF4-FFF2-40B4-BE49-F238E27FC236}">
              <a16:creationId xmlns:a16="http://schemas.microsoft.com/office/drawing/2014/main" id="{00000000-0008-0000-0600-0000A7010000}"/>
            </a:ext>
          </a:extLst>
        </xdr:cNvPr>
        <xdr:cNvSpPr txBox="1"/>
      </xdr:nvSpPr>
      <xdr:spPr>
        <a:xfrm>
          <a:off x="10528300" y="130130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26,393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86826</xdr:rowOff>
    </xdr:from>
    <xdr:to>
      <xdr:col>50</xdr:col>
      <xdr:colOff>165100</xdr:colOff>
      <xdr:row>79</xdr:row>
      <xdr:rowOff>16976</xdr:rowOff>
    </xdr:to>
    <xdr:sp macro="" textlink="">
      <xdr:nvSpPr>
        <xdr:cNvPr id="424" name="楕円 423">
          <a:extLst>
            <a:ext uri="{FF2B5EF4-FFF2-40B4-BE49-F238E27FC236}">
              <a16:creationId xmlns:a16="http://schemas.microsoft.com/office/drawing/2014/main" id="{00000000-0008-0000-0600-0000A8010000}"/>
            </a:ext>
          </a:extLst>
        </xdr:cNvPr>
        <xdr:cNvSpPr/>
      </xdr:nvSpPr>
      <xdr:spPr>
        <a:xfrm>
          <a:off x="9588500" y="134599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8103</xdr:rowOff>
    </xdr:from>
    <xdr:ext cx="469744"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9404428" y="13552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134277</xdr:rowOff>
    </xdr:from>
    <xdr:to>
      <xdr:col>46</xdr:col>
      <xdr:colOff>38100</xdr:colOff>
      <xdr:row>78</xdr:row>
      <xdr:rowOff>64427</xdr:rowOff>
    </xdr:to>
    <xdr:sp macro="" textlink="">
      <xdr:nvSpPr>
        <xdr:cNvPr id="426" name="楕円 425">
          <a:extLst>
            <a:ext uri="{FF2B5EF4-FFF2-40B4-BE49-F238E27FC236}">
              <a16:creationId xmlns:a16="http://schemas.microsoft.com/office/drawing/2014/main" id="{00000000-0008-0000-0600-0000AA010000}"/>
            </a:ext>
          </a:extLst>
        </xdr:cNvPr>
        <xdr:cNvSpPr/>
      </xdr:nvSpPr>
      <xdr:spPr>
        <a:xfrm>
          <a:off x="8699500" y="13335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80954</xdr:rowOff>
    </xdr:from>
    <xdr:ext cx="534377"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8483111" y="131111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98763</xdr:rowOff>
    </xdr:from>
    <xdr:to>
      <xdr:col>41</xdr:col>
      <xdr:colOff>101600</xdr:colOff>
      <xdr:row>78</xdr:row>
      <xdr:rowOff>28913</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7810500" y="13300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45440</xdr:rowOff>
    </xdr:from>
    <xdr:ext cx="534377"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7594111" y="13075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20842</xdr:rowOff>
    </xdr:from>
    <xdr:to>
      <xdr:col>36</xdr:col>
      <xdr:colOff>165100</xdr:colOff>
      <xdr:row>75</xdr:row>
      <xdr:rowOff>122442</xdr:rowOff>
    </xdr:to>
    <xdr:sp macro="" textlink="">
      <xdr:nvSpPr>
        <xdr:cNvPr id="430" name="楕円 429">
          <a:extLst>
            <a:ext uri="{FF2B5EF4-FFF2-40B4-BE49-F238E27FC236}">
              <a16:creationId xmlns:a16="http://schemas.microsoft.com/office/drawing/2014/main" id="{00000000-0008-0000-0600-0000AE010000}"/>
            </a:ext>
          </a:extLst>
        </xdr:cNvPr>
        <xdr:cNvSpPr/>
      </xdr:nvSpPr>
      <xdr:spPr>
        <a:xfrm>
          <a:off x="6921500" y="12879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73</xdr:row>
      <xdr:rowOff>138969</xdr:rowOff>
    </xdr:from>
    <xdr:ext cx="534377" cy="259045"/>
    <xdr:sp macro="" textlink="">
      <xdr:nvSpPr>
        <xdr:cNvPr id="431" name="テキスト ボックス 430">
          <a:extLst>
            <a:ext uri="{FF2B5EF4-FFF2-40B4-BE49-F238E27FC236}">
              <a16:creationId xmlns:a16="http://schemas.microsoft.com/office/drawing/2014/main" id="{00000000-0008-0000-0600-0000AF010000}"/>
            </a:ext>
          </a:extLst>
        </xdr:cNvPr>
        <xdr:cNvSpPr txBox="1"/>
      </xdr:nvSpPr>
      <xdr:spPr>
        <a:xfrm>
          <a:off x="6705111" y="126548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43,668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33,436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34,525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0" name="テキスト ボックス 439">
          <a:extLst>
            <a:ext uri="{FF2B5EF4-FFF2-40B4-BE49-F238E27FC236}">
              <a16:creationId xmlns:a16="http://schemas.microsoft.com/office/drawing/2014/main" id="{00000000-0008-0000-0600-0000B8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3" name="テキスト ボックス 452">
          <a:extLst>
            <a:ext uri="{FF2B5EF4-FFF2-40B4-BE49-F238E27FC236}">
              <a16:creationId xmlns:a16="http://schemas.microsoft.com/office/drawing/2014/main" id="{00000000-0008-0000-0600-0000C5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4" name="普通建設事業費 （ うち更新整備　）グラフ枠">
          <a:extLst>
            <a:ext uri="{FF2B5EF4-FFF2-40B4-BE49-F238E27FC236}">
              <a16:creationId xmlns:a16="http://schemas.microsoft.com/office/drawing/2014/main" id="{00000000-0008-0000-0600-0000C6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46876</xdr:rowOff>
    </xdr:from>
    <xdr:to>
      <xdr:col>54</xdr:col>
      <xdr:colOff>189865</xdr:colOff>
      <xdr:row>99</xdr:row>
      <xdr:rowOff>11264</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flipV="1">
          <a:off x="10475595" y="15477376"/>
          <a:ext cx="1270" cy="15074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15091</xdr:rowOff>
    </xdr:from>
    <xdr:ext cx="469744" cy="259045"/>
    <xdr:sp macro="" textlink="">
      <xdr:nvSpPr>
        <xdr:cNvPr id="456" name="普通建設事業費 （ うち更新整備　）最小値テキスト">
          <a:extLst>
            <a:ext uri="{FF2B5EF4-FFF2-40B4-BE49-F238E27FC236}">
              <a16:creationId xmlns:a16="http://schemas.microsoft.com/office/drawing/2014/main" id="{00000000-0008-0000-0600-0000C8010000}"/>
            </a:ext>
          </a:extLst>
        </xdr:cNvPr>
        <xdr:cNvSpPr txBox="1"/>
      </xdr:nvSpPr>
      <xdr:spPr>
        <a:xfrm>
          <a:off x="10528300" y="16988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11264</xdr:rowOff>
    </xdr:from>
    <xdr:to>
      <xdr:col>55</xdr:col>
      <xdr:colOff>88900</xdr:colOff>
      <xdr:row>99</xdr:row>
      <xdr:rowOff>11264</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a:off x="10388600" y="169848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165003</xdr:rowOff>
    </xdr:from>
    <xdr:ext cx="599010" cy="259045"/>
    <xdr:sp macro="" textlink="">
      <xdr:nvSpPr>
        <xdr:cNvPr id="458" name="普通建設事業費 （ うち更新整備　）最大値テキスト">
          <a:extLst>
            <a:ext uri="{FF2B5EF4-FFF2-40B4-BE49-F238E27FC236}">
              <a16:creationId xmlns:a16="http://schemas.microsoft.com/office/drawing/2014/main" id="{00000000-0008-0000-0600-0000CA010000}"/>
            </a:ext>
          </a:extLst>
        </xdr:cNvPr>
        <xdr:cNvSpPr txBox="1"/>
      </xdr:nvSpPr>
      <xdr:spPr>
        <a:xfrm>
          <a:off x="10528300" y="152526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121,309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46876</xdr:rowOff>
    </xdr:from>
    <xdr:to>
      <xdr:col>55</xdr:col>
      <xdr:colOff>88900</xdr:colOff>
      <xdr:row>90</xdr:row>
      <xdr:rowOff>46876</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a:off x="10388600" y="154773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128612</xdr:rowOff>
    </xdr:from>
    <xdr:to>
      <xdr:col>55</xdr:col>
      <xdr:colOff>0</xdr:colOff>
      <xdr:row>98</xdr:row>
      <xdr:rowOff>155663</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9639300" y="16930712"/>
          <a:ext cx="838200" cy="270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160647</xdr:rowOff>
    </xdr:from>
    <xdr:ext cx="534377" cy="259045"/>
    <xdr:sp macro="" textlink="">
      <xdr:nvSpPr>
        <xdr:cNvPr id="461" name="普通建設事業費 （ うち更新整備　）平均値テキスト">
          <a:extLst>
            <a:ext uri="{FF2B5EF4-FFF2-40B4-BE49-F238E27FC236}">
              <a16:creationId xmlns:a16="http://schemas.microsoft.com/office/drawing/2014/main" id="{00000000-0008-0000-0600-0000CD010000}"/>
            </a:ext>
          </a:extLst>
        </xdr:cNvPr>
        <xdr:cNvSpPr txBox="1"/>
      </xdr:nvSpPr>
      <xdr:spPr>
        <a:xfrm>
          <a:off x="10528300" y="1644839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137770</xdr:rowOff>
    </xdr:from>
    <xdr:to>
      <xdr:col>55</xdr:col>
      <xdr:colOff>50800</xdr:colOff>
      <xdr:row>97</xdr:row>
      <xdr:rowOff>67920</xdr:rowOff>
    </xdr:to>
    <xdr:sp macro="" textlink="">
      <xdr:nvSpPr>
        <xdr:cNvPr id="462" name="フローチャート: 判断 461">
          <a:extLst>
            <a:ext uri="{FF2B5EF4-FFF2-40B4-BE49-F238E27FC236}">
              <a16:creationId xmlns:a16="http://schemas.microsoft.com/office/drawing/2014/main" id="{00000000-0008-0000-0600-0000CE010000}"/>
            </a:ext>
          </a:extLst>
        </xdr:cNvPr>
        <xdr:cNvSpPr/>
      </xdr:nvSpPr>
      <xdr:spPr>
        <a:xfrm>
          <a:off x="10426700" y="16596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128612</xdr:rowOff>
    </xdr:from>
    <xdr:to>
      <xdr:col>50</xdr:col>
      <xdr:colOff>114300</xdr:colOff>
      <xdr:row>98</xdr:row>
      <xdr:rowOff>135432</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flipV="1">
          <a:off x="8750300" y="16930712"/>
          <a:ext cx="889000" cy="6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135586</xdr:rowOff>
    </xdr:from>
    <xdr:to>
      <xdr:col>50</xdr:col>
      <xdr:colOff>165100</xdr:colOff>
      <xdr:row>97</xdr:row>
      <xdr:rowOff>65736</xdr:rowOff>
    </xdr:to>
    <xdr:sp macro="" textlink="">
      <xdr:nvSpPr>
        <xdr:cNvPr id="464" name="フローチャート: 判断 463">
          <a:extLst>
            <a:ext uri="{FF2B5EF4-FFF2-40B4-BE49-F238E27FC236}">
              <a16:creationId xmlns:a16="http://schemas.microsoft.com/office/drawing/2014/main" id="{00000000-0008-0000-0600-0000D0010000}"/>
            </a:ext>
          </a:extLst>
        </xdr:cNvPr>
        <xdr:cNvSpPr/>
      </xdr:nvSpPr>
      <xdr:spPr>
        <a:xfrm>
          <a:off x="9588500" y="16594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82263</xdr:rowOff>
    </xdr:from>
    <xdr:ext cx="534377" cy="259045"/>
    <xdr:sp macro="" textlink="">
      <xdr:nvSpPr>
        <xdr:cNvPr id="465" name="テキスト ボックス 464">
          <a:extLst>
            <a:ext uri="{FF2B5EF4-FFF2-40B4-BE49-F238E27FC236}">
              <a16:creationId xmlns:a16="http://schemas.microsoft.com/office/drawing/2014/main" id="{00000000-0008-0000-0600-0000D1010000}"/>
            </a:ext>
          </a:extLst>
        </xdr:cNvPr>
        <xdr:cNvSpPr txBox="1"/>
      </xdr:nvSpPr>
      <xdr:spPr>
        <a:xfrm>
          <a:off x="9372111" y="163700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135432</xdr:rowOff>
    </xdr:from>
    <xdr:to>
      <xdr:col>45</xdr:col>
      <xdr:colOff>177800</xdr:colOff>
      <xdr:row>98</xdr:row>
      <xdr:rowOff>142342</xdr:rowOff>
    </xdr:to>
    <xdr:cxnSp macro="">
      <xdr:nvCxnSpPr>
        <xdr:cNvPr id="466" name="直線コネクタ 465">
          <a:extLst>
            <a:ext uri="{FF2B5EF4-FFF2-40B4-BE49-F238E27FC236}">
              <a16:creationId xmlns:a16="http://schemas.microsoft.com/office/drawing/2014/main" id="{00000000-0008-0000-0600-0000D2010000}"/>
            </a:ext>
          </a:extLst>
        </xdr:cNvPr>
        <xdr:cNvCxnSpPr/>
      </xdr:nvCxnSpPr>
      <xdr:spPr>
        <a:xfrm flipV="1">
          <a:off x="7861300" y="16937532"/>
          <a:ext cx="889000" cy="6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38227</xdr:rowOff>
    </xdr:from>
    <xdr:to>
      <xdr:col>46</xdr:col>
      <xdr:colOff>38100</xdr:colOff>
      <xdr:row>97</xdr:row>
      <xdr:rowOff>139827</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8699500" y="166688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156354</xdr:rowOff>
    </xdr:from>
    <xdr:ext cx="534377" cy="259045"/>
    <xdr:sp macro="" textlink="">
      <xdr:nvSpPr>
        <xdr:cNvPr id="468" name="テキスト ボックス 467">
          <a:extLst>
            <a:ext uri="{FF2B5EF4-FFF2-40B4-BE49-F238E27FC236}">
              <a16:creationId xmlns:a16="http://schemas.microsoft.com/office/drawing/2014/main" id="{00000000-0008-0000-0600-0000D4010000}"/>
            </a:ext>
          </a:extLst>
        </xdr:cNvPr>
        <xdr:cNvSpPr txBox="1"/>
      </xdr:nvSpPr>
      <xdr:spPr>
        <a:xfrm>
          <a:off x="8483111" y="164441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142342</xdr:rowOff>
    </xdr:from>
    <xdr:to>
      <xdr:col>41</xdr:col>
      <xdr:colOff>50800</xdr:colOff>
      <xdr:row>98</xdr:row>
      <xdr:rowOff>161671</xdr:rowOff>
    </xdr:to>
    <xdr:cxnSp macro="">
      <xdr:nvCxnSpPr>
        <xdr:cNvPr id="469" name="直線コネクタ 468">
          <a:extLst>
            <a:ext uri="{FF2B5EF4-FFF2-40B4-BE49-F238E27FC236}">
              <a16:creationId xmlns:a16="http://schemas.microsoft.com/office/drawing/2014/main" id="{00000000-0008-0000-0600-0000D5010000}"/>
            </a:ext>
          </a:extLst>
        </xdr:cNvPr>
        <xdr:cNvCxnSpPr/>
      </xdr:nvCxnSpPr>
      <xdr:spPr>
        <a:xfrm flipV="1">
          <a:off x="6972300" y="16944442"/>
          <a:ext cx="889000" cy="19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166421</xdr:rowOff>
    </xdr:from>
    <xdr:to>
      <xdr:col>41</xdr:col>
      <xdr:colOff>101600</xdr:colOff>
      <xdr:row>97</xdr:row>
      <xdr:rowOff>96571</xdr:rowOff>
    </xdr:to>
    <xdr:sp macro="" textlink="">
      <xdr:nvSpPr>
        <xdr:cNvPr id="470" name="フローチャート: 判断 469">
          <a:extLst>
            <a:ext uri="{FF2B5EF4-FFF2-40B4-BE49-F238E27FC236}">
              <a16:creationId xmlns:a16="http://schemas.microsoft.com/office/drawing/2014/main" id="{00000000-0008-0000-0600-0000D6010000}"/>
            </a:ext>
          </a:extLst>
        </xdr:cNvPr>
        <xdr:cNvSpPr/>
      </xdr:nvSpPr>
      <xdr:spPr>
        <a:xfrm>
          <a:off x="7810500" y="166256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113098</xdr:rowOff>
    </xdr:from>
    <xdr:ext cx="534377"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7594111" y="164008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29400</xdr:rowOff>
    </xdr:from>
    <xdr:to>
      <xdr:col>36</xdr:col>
      <xdr:colOff>165100</xdr:colOff>
      <xdr:row>97</xdr:row>
      <xdr:rowOff>131000</xdr:rowOff>
    </xdr:to>
    <xdr:sp macro="" textlink="">
      <xdr:nvSpPr>
        <xdr:cNvPr id="472" name="フローチャート: 判断 471">
          <a:extLst>
            <a:ext uri="{FF2B5EF4-FFF2-40B4-BE49-F238E27FC236}">
              <a16:creationId xmlns:a16="http://schemas.microsoft.com/office/drawing/2014/main" id="{00000000-0008-0000-0600-0000D8010000}"/>
            </a:ext>
          </a:extLst>
        </xdr:cNvPr>
        <xdr:cNvSpPr/>
      </xdr:nvSpPr>
      <xdr:spPr>
        <a:xfrm>
          <a:off x="6921500" y="16660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147527</xdr:rowOff>
    </xdr:from>
    <xdr:ext cx="534377"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6705111" y="164352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104863</xdr:rowOff>
    </xdr:from>
    <xdr:to>
      <xdr:col>55</xdr:col>
      <xdr:colOff>50800</xdr:colOff>
      <xdr:row>99</xdr:row>
      <xdr:rowOff>35013</xdr:rowOff>
    </xdr:to>
    <xdr:sp macro="" textlink="">
      <xdr:nvSpPr>
        <xdr:cNvPr id="479" name="楕円 478">
          <a:extLst>
            <a:ext uri="{FF2B5EF4-FFF2-40B4-BE49-F238E27FC236}">
              <a16:creationId xmlns:a16="http://schemas.microsoft.com/office/drawing/2014/main" id="{00000000-0008-0000-0600-0000DF010000}"/>
            </a:ext>
          </a:extLst>
        </xdr:cNvPr>
        <xdr:cNvSpPr/>
      </xdr:nvSpPr>
      <xdr:spPr>
        <a:xfrm>
          <a:off x="10426700" y="16906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98</xdr:row>
      <xdr:rowOff>19790</xdr:rowOff>
    </xdr:from>
    <xdr:ext cx="469744" cy="259045"/>
    <xdr:sp macro="" textlink="">
      <xdr:nvSpPr>
        <xdr:cNvPr id="480" name="普通建設事業費 （ うち更新整備　）該当値テキスト">
          <a:extLst>
            <a:ext uri="{FF2B5EF4-FFF2-40B4-BE49-F238E27FC236}">
              <a16:creationId xmlns:a16="http://schemas.microsoft.com/office/drawing/2014/main" id="{00000000-0008-0000-0600-0000E0010000}"/>
            </a:ext>
          </a:extLst>
        </xdr:cNvPr>
        <xdr:cNvSpPr txBox="1"/>
      </xdr:nvSpPr>
      <xdr:spPr>
        <a:xfrm>
          <a:off x="10528300" y="168218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77812</xdr:rowOff>
    </xdr:from>
    <xdr:to>
      <xdr:col>50</xdr:col>
      <xdr:colOff>165100</xdr:colOff>
      <xdr:row>99</xdr:row>
      <xdr:rowOff>7962</xdr:rowOff>
    </xdr:to>
    <xdr:sp macro="" textlink="">
      <xdr:nvSpPr>
        <xdr:cNvPr id="481" name="楕円 480">
          <a:extLst>
            <a:ext uri="{FF2B5EF4-FFF2-40B4-BE49-F238E27FC236}">
              <a16:creationId xmlns:a16="http://schemas.microsoft.com/office/drawing/2014/main" id="{00000000-0008-0000-0600-0000E1010000}"/>
            </a:ext>
          </a:extLst>
        </xdr:cNvPr>
        <xdr:cNvSpPr/>
      </xdr:nvSpPr>
      <xdr:spPr>
        <a:xfrm>
          <a:off x="9588500" y="168799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98</xdr:row>
      <xdr:rowOff>170539</xdr:rowOff>
    </xdr:from>
    <xdr:ext cx="469744"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9404428" y="169726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84632</xdr:rowOff>
    </xdr:from>
    <xdr:to>
      <xdr:col>46</xdr:col>
      <xdr:colOff>38100</xdr:colOff>
      <xdr:row>99</xdr:row>
      <xdr:rowOff>14782</xdr:rowOff>
    </xdr:to>
    <xdr:sp macro="" textlink="">
      <xdr:nvSpPr>
        <xdr:cNvPr id="483" name="楕円 482">
          <a:extLst>
            <a:ext uri="{FF2B5EF4-FFF2-40B4-BE49-F238E27FC236}">
              <a16:creationId xmlns:a16="http://schemas.microsoft.com/office/drawing/2014/main" id="{00000000-0008-0000-0600-0000E3010000}"/>
            </a:ext>
          </a:extLst>
        </xdr:cNvPr>
        <xdr:cNvSpPr/>
      </xdr:nvSpPr>
      <xdr:spPr>
        <a:xfrm>
          <a:off x="8699500" y="16886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99</xdr:row>
      <xdr:rowOff>5909</xdr:rowOff>
    </xdr:from>
    <xdr:ext cx="469744" cy="259045"/>
    <xdr:sp macro=""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8515428" y="16979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91542</xdr:rowOff>
    </xdr:from>
    <xdr:to>
      <xdr:col>41</xdr:col>
      <xdr:colOff>101600</xdr:colOff>
      <xdr:row>99</xdr:row>
      <xdr:rowOff>21692</xdr:rowOff>
    </xdr:to>
    <xdr:sp macro="" textlink="">
      <xdr:nvSpPr>
        <xdr:cNvPr id="485" name="楕円 484">
          <a:extLst>
            <a:ext uri="{FF2B5EF4-FFF2-40B4-BE49-F238E27FC236}">
              <a16:creationId xmlns:a16="http://schemas.microsoft.com/office/drawing/2014/main" id="{00000000-0008-0000-0600-0000E5010000}"/>
            </a:ext>
          </a:extLst>
        </xdr:cNvPr>
        <xdr:cNvSpPr/>
      </xdr:nvSpPr>
      <xdr:spPr>
        <a:xfrm>
          <a:off x="7810500" y="16893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99</xdr:row>
      <xdr:rowOff>12819</xdr:rowOff>
    </xdr:from>
    <xdr:ext cx="469744" cy="259045"/>
    <xdr:sp macro="" textlink="">
      <xdr:nvSpPr>
        <xdr:cNvPr id="486" name="テキスト ボックス 485">
          <a:extLst>
            <a:ext uri="{FF2B5EF4-FFF2-40B4-BE49-F238E27FC236}">
              <a16:creationId xmlns:a16="http://schemas.microsoft.com/office/drawing/2014/main" id="{00000000-0008-0000-0600-0000E6010000}"/>
            </a:ext>
          </a:extLst>
        </xdr:cNvPr>
        <xdr:cNvSpPr txBox="1"/>
      </xdr:nvSpPr>
      <xdr:spPr>
        <a:xfrm>
          <a:off x="7626428" y="16986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110871</xdr:rowOff>
    </xdr:from>
    <xdr:to>
      <xdr:col>36</xdr:col>
      <xdr:colOff>165100</xdr:colOff>
      <xdr:row>99</xdr:row>
      <xdr:rowOff>41021</xdr:rowOff>
    </xdr:to>
    <xdr:sp macro="" textlink="">
      <xdr:nvSpPr>
        <xdr:cNvPr id="487" name="楕円 486">
          <a:extLst>
            <a:ext uri="{FF2B5EF4-FFF2-40B4-BE49-F238E27FC236}">
              <a16:creationId xmlns:a16="http://schemas.microsoft.com/office/drawing/2014/main" id="{00000000-0008-0000-0600-0000E7010000}"/>
            </a:ext>
          </a:extLst>
        </xdr:cNvPr>
        <xdr:cNvSpPr/>
      </xdr:nvSpPr>
      <xdr:spPr>
        <a:xfrm>
          <a:off x="6921500" y="169129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99</xdr:row>
      <xdr:rowOff>32148</xdr:rowOff>
    </xdr:from>
    <xdr:ext cx="469744" cy="259045"/>
    <xdr:sp macro="" textlink="">
      <xdr:nvSpPr>
        <xdr:cNvPr id="488" name="テキスト ボックス 487">
          <a:extLst>
            <a:ext uri="{FF2B5EF4-FFF2-40B4-BE49-F238E27FC236}">
              <a16:creationId xmlns:a16="http://schemas.microsoft.com/office/drawing/2014/main" id="{00000000-0008-0000-0600-0000E8010000}"/>
            </a:ext>
          </a:extLst>
        </xdr:cNvPr>
        <xdr:cNvSpPr txBox="1"/>
      </xdr:nvSpPr>
      <xdr:spPr>
        <a:xfrm>
          <a:off x="6737428" y="170056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7" name="テキスト ボックス 496">
          <a:extLst>
            <a:ext uri="{FF2B5EF4-FFF2-40B4-BE49-F238E27FC236}">
              <a16:creationId xmlns:a16="http://schemas.microsoft.com/office/drawing/2014/main" id="{00000000-0008-0000-0600-0000F1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3" name="直線コネクタ 502">
          <a:extLst>
            <a:ext uri="{FF2B5EF4-FFF2-40B4-BE49-F238E27FC236}">
              <a16:creationId xmlns:a16="http://schemas.microsoft.com/office/drawing/2014/main" id="{00000000-0008-0000-0600-0000F7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4" name="テキスト ボックス 503">
          <a:extLst>
            <a:ext uri="{FF2B5EF4-FFF2-40B4-BE49-F238E27FC236}">
              <a16:creationId xmlns:a16="http://schemas.microsoft.com/office/drawing/2014/main" id="{00000000-0008-0000-0600-0000F8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5" name="直線コネクタ 504">
          <a:extLst>
            <a:ext uri="{FF2B5EF4-FFF2-40B4-BE49-F238E27FC236}">
              <a16:creationId xmlns:a16="http://schemas.microsoft.com/office/drawing/2014/main" id="{00000000-0008-0000-0600-0000F9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6" name="テキスト ボックス 505">
          <a:extLst>
            <a:ext uri="{FF2B5EF4-FFF2-40B4-BE49-F238E27FC236}">
              <a16:creationId xmlns:a16="http://schemas.microsoft.com/office/drawing/2014/main" id="{00000000-0008-0000-0600-0000FA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08" name="テキスト ボックス 507">
          <a:extLst>
            <a:ext uri="{FF2B5EF4-FFF2-40B4-BE49-F238E27FC236}">
              <a16:creationId xmlns:a16="http://schemas.microsoft.com/office/drawing/2014/main" id="{00000000-0008-0000-0600-0000FC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0" name="テキスト ボックス 509">
          <a:extLst>
            <a:ext uri="{FF2B5EF4-FFF2-40B4-BE49-F238E27FC236}">
              <a16:creationId xmlns:a16="http://schemas.microsoft.com/office/drawing/2014/main" id="{00000000-0008-0000-0600-0000FE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1" name="災害復旧事業費グラフ枠">
          <a:extLst>
            <a:ext uri="{FF2B5EF4-FFF2-40B4-BE49-F238E27FC236}">
              <a16:creationId xmlns:a16="http://schemas.microsoft.com/office/drawing/2014/main" id="{00000000-0008-0000-0600-0000FF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94593</xdr:rowOff>
    </xdr:from>
    <xdr:to>
      <xdr:col>85</xdr:col>
      <xdr:colOff>126364</xdr:colOff>
      <xdr:row>39</xdr:row>
      <xdr:rowOff>44450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flipV="1">
          <a:off x="16317595" y="5409543"/>
          <a:ext cx="1269" cy="13214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92775</xdr:rowOff>
    </xdr:from>
    <xdr:ext cx="249299" cy="259045"/>
    <xdr:sp macro="" textlink="">
      <xdr:nvSpPr>
        <xdr:cNvPr id="513" name="災害復旧事業費最小値テキスト">
          <a:extLst>
            <a:ext uri="{FF2B5EF4-FFF2-40B4-BE49-F238E27FC236}">
              <a16:creationId xmlns:a16="http://schemas.microsoft.com/office/drawing/2014/main" id="{00000000-0008-0000-0600-000001020000}"/>
            </a:ext>
          </a:extLst>
        </xdr:cNvPr>
        <xdr:cNvSpPr txBox="1"/>
      </xdr:nvSpPr>
      <xdr:spPr>
        <a:xfrm>
          <a:off x="16370300" y="677932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41270</xdr:rowOff>
    </xdr:from>
    <xdr:ext cx="599010" cy="259045"/>
    <xdr:sp macro="" textlink="">
      <xdr:nvSpPr>
        <xdr:cNvPr id="515" name="災害復旧事業費最大値テキスト">
          <a:extLst>
            <a:ext uri="{FF2B5EF4-FFF2-40B4-BE49-F238E27FC236}">
              <a16:creationId xmlns:a16="http://schemas.microsoft.com/office/drawing/2014/main" id="{00000000-0008-0000-0600-000003020000}"/>
            </a:ext>
          </a:extLst>
        </xdr:cNvPr>
        <xdr:cNvSpPr txBox="1"/>
      </xdr:nvSpPr>
      <xdr:spPr>
        <a:xfrm>
          <a:off x="16370300" y="51847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346,839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94593</xdr:rowOff>
    </xdr:from>
    <xdr:to>
      <xdr:col>86</xdr:col>
      <xdr:colOff>25400</xdr:colOff>
      <xdr:row>31</xdr:row>
      <xdr:rowOff>94593</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a:off x="16230600" y="54095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126712</xdr:rowOff>
    </xdr:from>
    <xdr:to>
      <xdr:col>85</xdr:col>
      <xdr:colOff>127000</xdr:colOff>
      <xdr:row>38</xdr:row>
      <xdr:rowOff>161082</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5481300" y="6641812"/>
          <a:ext cx="838200" cy="343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137225</xdr:rowOff>
    </xdr:from>
    <xdr:ext cx="469744" cy="259045"/>
    <xdr:sp macro="" textlink="">
      <xdr:nvSpPr>
        <xdr:cNvPr id="518" name="災害復旧事業費平均値テキスト">
          <a:extLst>
            <a:ext uri="{FF2B5EF4-FFF2-40B4-BE49-F238E27FC236}">
              <a16:creationId xmlns:a16="http://schemas.microsoft.com/office/drawing/2014/main" id="{00000000-0008-0000-0600-000006020000}"/>
            </a:ext>
          </a:extLst>
        </xdr:cNvPr>
        <xdr:cNvSpPr txBox="1"/>
      </xdr:nvSpPr>
      <xdr:spPr>
        <a:xfrm>
          <a:off x="16370300" y="665232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158798</xdr:rowOff>
    </xdr:from>
    <xdr:to>
      <xdr:col>85</xdr:col>
      <xdr:colOff>177800</xdr:colOff>
      <xdr:row>39</xdr:row>
      <xdr:rowOff>88948</xdr:rowOff>
    </xdr:to>
    <xdr:sp macro="" textlink="">
      <xdr:nvSpPr>
        <xdr:cNvPr id="519" name="フローチャート: 判断 518">
          <a:extLst>
            <a:ext uri="{FF2B5EF4-FFF2-40B4-BE49-F238E27FC236}">
              <a16:creationId xmlns:a16="http://schemas.microsoft.com/office/drawing/2014/main" id="{00000000-0008-0000-0600-000007020000}"/>
            </a:ext>
          </a:extLst>
        </xdr:cNvPr>
        <xdr:cNvSpPr/>
      </xdr:nvSpPr>
      <xdr:spPr>
        <a:xfrm>
          <a:off x="16268700" y="66738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126712</xdr:rowOff>
    </xdr:from>
    <xdr:to>
      <xdr:col>81</xdr:col>
      <xdr:colOff>50800</xdr:colOff>
      <xdr:row>39</xdr:row>
      <xdr:rowOff>4677</xdr:rowOff>
    </xdr:to>
    <xdr:cxnSp macro="">
      <xdr:nvCxnSpPr>
        <xdr:cNvPr id="520" name="直線コネクタ 519">
          <a:extLst>
            <a:ext uri="{FF2B5EF4-FFF2-40B4-BE49-F238E27FC236}">
              <a16:creationId xmlns:a16="http://schemas.microsoft.com/office/drawing/2014/main" id="{00000000-0008-0000-0600-000008020000}"/>
            </a:ext>
          </a:extLst>
        </xdr:cNvPr>
        <xdr:cNvCxnSpPr/>
      </xdr:nvCxnSpPr>
      <xdr:spPr>
        <a:xfrm flipV="1">
          <a:off x="14592300" y="6641812"/>
          <a:ext cx="889000" cy="494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157385</xdr:rowOff>
    </xdr:from>
    <xdr:to>
      <xdr:col>81</xdr:col>
      <xdr:colOff>101600</xdr:colOff>
      <xdr:row>39</xdr:row>
      <xdr:rowOff>87535</xdr:rowOff>
    </xdr:to>
    <xdr:sp macro="" textlink="">
      <xdr:nvSpPr>
        <xdr:cNvPr id="521" name="フローチャート: 判断 520">
          <a:extLst>
            <a:ext uri="{FF2B5EF4-FFF2-40B4-BE49-F238E27FC236}">
              <a16:creationId xmlns:a16="http://schemas.microsoft.com/office/drawing/2014/main" id="{00000000-0008-0000-0600-000009020000}"/>
            </a:ext>
          </a:extLst>
        </xdr:cNvPr>
        <xdr:cNvSpPr/>
      </xdr:nvSpPr>
      <xdr:spPr>
        <a:xfrm>
          <a:off x="15430500" y="6672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39</xdr:row>
      <xdr:rowOff>78662</xdr:rowOff>
    </xdr:from>
    <xdr:ext cx="469744" cy="259045"/>
    <xdr:sp macro="" textlink="">
      <xdr:nvSpPr>
        <xdr:cNvPr id="522" name="テキスト ボックス 521">
          <a:extLst>
            <a:ext uri="{FF2B5EF4-FFF2-40B4-BE49-F238E27FC236}">
              <a16:creationId xmlns:a16="http://schemas.microsoft.com/office/drawing/2014/main" id="{00000000-0008-0000-0600-00000A020000}"/>
            </a:ext>
          </a:extLst>
        </xdr:cNvPr>
        <xdr:cNvSpPr txBox="1"/>
      </xdr:nvSpPr>
      <xdr:spPr>
        <a:xfrm>
          <a:off x="15246428" y="67652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4677</xdr:rowOff>
    </xdr:from>
    <xdr:to>
      <xdr:col>76</xdr:col>
      <xdr:colOff>114300</xdr:colOff>
      <xdr:row>39</xdr:row>
      <xdr:rowOff>41006</xdr:rowOff>
    </xdr:to>
    <xdr:cxnSp macro="">
      <xdr:nvCxnSpPr>
        <xdr:cNvPr id="523" name="直線コネクタ 522">
          <a:extLst>
            <a:ext uri="{FF2B5EF4-FFF2-40B4-BE49-F238E27FC236}">
              <a16:creationId xmlns:a16="http://schemas.microsoft.com/office/drawing/2014/main" id="{00000000-0008-0000-0600-00000B020000}"/>
            </a:ext>
          </a:extLst>
        </xdr:cNvPr>
        <xdr:cNvCxnSpPr/>
      </xdr:nvCxnSpPr>
      <xdr:spPr>
        <a:xfrm flipV="1">
          <a:off x="13703300" y="6691227"/>
          <a:ext cx="889000" cy="3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159408</xdr:rowOff>
    </xdr:from>
    <xdr:to>
      <xdr:col>76</xdr:col>
      <xdr:colOff>165100</xdr:colOff>
      <xdr:row>39</xdr:row>
      <xdr:rowOff>89558</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4541500" y="66745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39</xdr:row>
      <xdr:rowOff>80685</xdr:rowOff>
    </xdr:from>
    <xdr:ext cx="469744"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4357428" y="67672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40838</xdr:rowOff>
    </xdr:from>
    <xdr:to>
      <xdr:col>71</xdr:col>
      <xdr:colOff>177800</xdr:colOff>
      <xdr:row>39</xdr:row>
      <xdr:rowOff>41006</xdr:rowOff>
    </xdr:to>
    <xdr:cxnSp macro="">
      <xdr:nvCxnSpPr>
        <xdr:cNvPr id="526" name="直線コネクタ 525">
          <a:extLst>
            <a:ext uri="{FF2B5EF4-FFF2-40B4-BE49-F238E27FC236}">
              <a16:creationId xmlns:a16="http://schemas.microsoft.com/office/drawing/2014/main" id="{00000000-0008-0000-0600-00000E020000}"/>
            </a:ext>
          </a:extLst>
        </xdr:cNvPr>
        <xdr:cNvCxnSpPr/>
      </xdr:nvCxnSpPr>
      <xdr:spPr>
        <a:xfrm>
          <a:off x="12814300" y="6727388"/>
          <a:ext cx="889000" cy="1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162502</xdr:rowOff>
    </xdr:from>
    <xdr:to>
      <xdr:col>72</xdr:col>
      <xdr:colOff>38100</xdr:colOff>
      <xdr:row>39</xdr:row>
      <xdr:rowOff>92652</xdr:rowOff>
    </xdr:to>
    <xdr:sp macro="" textlink="">
      <xdr:nvSpPr>
        <xdr:cNvPr id="527" name="フローチャート: 判断 526">
          <a:extLst>
            <a:ext uri="{FF2B5EF4-FFF2-40B4-BE49-F238E27FC236}">
              <a16:creationId xmlns:a16="http://schemas.microsoft.com/office/drawing/2014/main" id="{00000000-0008-0000-0600-00000F020000}"/>
            </a:ext>
          </a:extLst>
        </xdr:cNvPr>
        <xdr:cNvSpPr/>
      </xdr:nvSpPr>
      <xdr:spPr>
        <a:xfrm>
          <a:off x="13652500" y="66776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39</xdr:row>
      <xdr:rowOff>83779</xdr:rowOff>
    </xdr:from>
    <xdr:ext cx="378565"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3514017" y="677032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158326</xdr:rowOff>
    </xdr:from>
    <xdr:to>
      <xdr:col>67</xdr:col>
      <xdr:colOff>101600</xdr:colOff>
      <xdr:row>39</xdr:row>
      <xdr:rowOff>88476</xdr:rowOff>
    </xdr:to>
    <xdr:sp macro="" textlink="">
      <xdr:nvSpPr>
        <xdr:cNvPr id="529" name="フローチャート: 判断 528">
          <a:extLst>
            <a:ext uri="{FF2B5EF4-FFF2-40B4-BE49-F238E27FC236}">
              <a16:creationId xmlns:a16="http://schemas.microsoft.com/office/drawing/2014/main" id="{00000000-0008-0000-0600-000011020000}"/>
            </a:ext>
          </a:extLst>
        </xdr:cNvPr>
        <xdr:cNvSpPr/>
      </xdr:nvSpPr>
      <xdr:spPr>
        <a:xfrm>
          <a:off x="12763500" y="66734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105003</xdr:rowOff>
    </xdr:from>
    <xdr:ext cx="469744"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2579428" y="6448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110282</xdr:rowOff>
    </xdr:from>
    <xdr:to>
      <xdr:col>85</xdr:col>
      <xdr:colOff>177800</xdr:colOff>
      <xdr:row>39</xdr:row>
      <xdr:rowOff>40432</xdr:rowOff>
    </xdr:to>
    <xdr:sp macro="" textlink="">
      <xdr:nvSpPr>
        <xdr:cNvPr id="536" name="楕円 535">
          <a:extLst>
            <a:ext uri="{FF2B5EF4-FFF2-40B4-BE49-F238E27FC236}">
              <a16:creationId xmlns:a16="http://schemas.microsoft.com/office/drawing/2014/main" id="{00000000-0008-0000-0600-000018020000}"/>
            </a:ext>
          </a:extLst>
        </xdr:cNvPr>
        <xdr:cNvSpPr/>
      </xdr:nvSpPr>
      <xdr:spPr>
        <a:xfrm>
          <a:off x="16268700" y="6625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69659</xdr:rowOff>
    </xdr:from>
    <xdr:ext cx="534377" cy="259045"/>
    <xdr:sp macro="" textlink="">
      <xdr:nvSpPr>
        <xdr:cNvPr id="537" name="災害復旧事業費該当値テキスト">
          <a:extLst>
            <a:ext uri="{FF2B5EF4-FFF2-40B4-BE49-F238E27FC236}">
              <a16:creationId xmlns:a16="http://schemas.microsoft.com/office/drawing/2014/main" id="{00000000-0008-0000-0600-000019020000}"/>
            </a:ext>
          </a:extLst>
        </xdr:cNvPr>
        <xdr:cNvSpPr txBox="1"/>
      </xdr:nvSpPr>
      <xdr:spPr>
        <a:xfrm>
          <a:off x="16370300" y="64133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75912</xdr:rowOff>
    </xdr:from>
    <xdr:to>
      <xdr:col>81</xdr:col>
      <xdr:colOff>101600</xdr:colOff>
      <xdr:row>39</xdr:row>
      <xdr:rowOff>6062</xdr:rowOff>
    </xdr:to>
    <xdr:sp macro="" textlink="">
      <xdr:nvSpPr>
        <xdr:cNvPr id="538" name="楕円 537">
          <a:extLst>
            <a:ext uri="{FF2B5EF4-FFF2-40B4-BE49-F238E27FC236}">
              <a16:creationId xmlns:a16="http://schemas.microsoft.com/office/drawing/2014/main" id="{00000000-0008-0000-0600-00001A020000}"/>
            </a:ext>
          </a:extLst>
        </xdr:cNvPr>
        <xdr:cNvSpPr/>
      </xdr:nvSpPr>
      <xdr:spPr>
        <a:xfrm>
          <a:off x="15430500" y="6591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22589</xdr:rowOff>
    </xdr:from>
    <xdr:ext cx="534377"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5214111" y="63662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125327</xdr:rowOff>
    </xdr:from>
    <xdr:to>
      <xdr:col>76</xdr:col>
      <xdr:colOff>165100</xdr:colOff>
      <xdr:row>39</xdr:row>
      <xdr:rowOff>55477</xdr:rowOff>
    </xdr:to>
    <xdr:sp macro="" textlink="">
      <xdr:nvSpPr>
        <xdr:cNvPr id="540" name="楕円 539">
          <a:extLst>
            <a:ext uri="{FF2B5EF4-FFF2-40B4-BE49-F238E27FC236}">
              <a16:creationId xmlns:a16="http://schemas.microsoft.com/office/drawing/2014/main" id="{00000000-0008-0000-0600-00001C020000}"/>
            </a:ext>
          </a:extLst>
        </xdr:cNvPr>
        <xdr:cNvSpPr/>
      </xdr:nvSpPr>
      <xdr:spPr>
        <a:xfrm>
          <a:off x="14541500" y="6640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72004</xdr:rowOff>
    </xdr:from>
    <xdr:ext cx="534377"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4325111" y="6415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161656</xdr:rowOff>
    </xdr:from>
    <xdr:to>
      <xdr:col>72</xdr:col>
      <xdr:colOff>38100</xdr:colOff>
      <xdr:row>39</xdr:row>
      <xdr:rowOff>91806</xdr:rowOff>
    </xdr:to>
    <xdr:sp macro="" textlink="">
      <xdr:nvSpPr>
        <xdr:cNvPr id="542" name="楕円 541">
          <a:extLst>
            <a:ext uri="{FF2B5EF4-FFF2-40B4-BE49-F238E27FC236}">
              <a16:creationId xmlns:a16="http://schemas.microsoft.com/office/drawing/2014/main" id="{00000000-0008-0000-0600-00001E020000}"/>
            </a:ext>
          </a:extLst>
        </xdr:cNvPr>
        <xdr:cNvSpPr/>
      </xdr:nvSpPr>
      <xdr:spPr>
        <a:xfrm>
          <a:off x="13652500" y="6676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37</xdr:row>
      <xdr:rowOff>108333</xdr:rowOff>
    </xdr:from>
    <xdr:ext cx="378565" cy="259045"/>
    <xdr:sp macro="" textlink="">
      <xdr:nvSpPr>
        <xdr:cNvPr id="543" name="テキスト ボックス 542">
          <a:extLst>
            <a:ext uri="{FF2B5EF4-FFF2-40B4-BE49-F238E27FC236}">
              <a16:creationId xmlns:a16="http://schemas.microsoft.com/office/drawing/2014/main" id="{00000000-0008-0000-0600-00001F020000}"/>
            </a:ext>
          </a:extLst>
        </xdr:cNvPr>
        <xdr:cNvSpPr txBox="1"/>
      </xdr:nvSpPr>
      <xdr:spPr>
        <a:xfrm>
          <a:off x="13514017" y="64519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161488</xdr:rowOff>
    </xdr:from>
    <xdr:to>
      <xdr:col>67</xdr:col>
      <xdr:colOff>101600</xdr:colOff>
      <xdr:row>39</xdr:row>
      <xdr:rowOff>91638</xdr:rowOff>
    </xdr:to>
    <xdr:sp macro="" textlink="">
      <xdr:nvSpPr>
        <xdr:cNvPr id="544" name="楕円 543">
          <a:extLst>
            <a:ext uri="{FF2B5EF4-FFF2-40B4-BE49-F238E27FC236}">
              <a16:creationId xmlns:a16="http://schemas.microsoft.com/office/drawing/2014/main" id="{00000000-0008-0000-0600-000020020000}"/>
            </a:ext>
          </a:extLst>
        </xdr:cNvPr>
        <xdr:cNvSpPr/>
      </xdr:nvSpPr>
      <xdr:spPr>
        <a:xfrm>
          <a:off x="12763500" y="6676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39</xdr:row>
      <xdr:rowOff>82765</xdr:rowOff>
    </xdr:from>
    <xdr:ext cx="378565" cy="259045"/>
    <xdr:sp macro="" textlink="">
      <xdr:nvSpPr>
        <xdr:cNvPr id="545" name="テキスト ボックス 544">
          <a:extLst>
            <a:ext uri="{FF2B5EF4-FFF2-40B4-BE49-F238E27FC236}">
              <a16:creationId xmlns:a16="http://schemas.microsoft.com/office/drawing/2014/main" id="{00000000-0008-0000-0600-000021020000}"/>
            </a:ext>
          </a:extLst>
        </xdr:cNvPr>
        <xdr:cNvSpPr txBox="1"/>
      </xdr:nvSpPr>
      <xdr:spPr>
        <a:xfrm>
          <a:off x="12625017" y="676931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4" name="テキスト ボックス 553">
          <a:extLst>
            <a:ext uri="{FF2B5EF4-FFF2-40B4-BE49-F238E27FC236}">
              <a16:creationId xmlns:a16="http://schemas.microsoft.com/office/drawing/2014/main" id="{00000000-0008-0000-0600-00002A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7" name="テキスト ボックス 556">
          <a:extLst>
            <a:ext uri="{FF2B5EF4-FFF2-40B4-BE49-F238E27FC236}">
              <a16:creationId xmlns:a16="http://schemas.microsoft.com/office/drawing/2014/main" id="{00000000-0008-0000-0600-00002D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9" name="テキスト ボックス 558">
          <a:extLst>
            <a:ext uri="{FF2B5EF4-FFF2-40B4-BE49-F238E27FC236}">
              <a16:creationId xmlns:a16="http://schemas.microsoft.com/office/drawing/2014/main" id="{00000000-0008-0000-0600-00002F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0" name="失業対策事業費グラフ枠">
          <a:extLst>
            <a:ext uri="{FF2B5EF4-FFF2-40B4-BE49-F238E27FC236}">
              <a16:creationId xmlns:a16="http://schemas.microsoft.com/office/drawing/2014/main" id="{00000000-0008-0000-0600-000030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2" name="失業対策事業費最小値テキスト">
          <a:extLst>
            <a:ext uri="{FF2B5EF4-FFF2-40B4-BE49-F238E27FC236}">
              <a16:creationId xmlns:a16="http://schemas.microsoft.com/office/drawing/2014/main" id="{00000000-0008-0000-0600-000032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4" name="失業対策事業費最大値テキスト">
          <a:extLst>
            <a:ext uri="{FF2B5EF4-FFF2-40B4-BE49-F238E27FC236}">
              <a16:creationId xmlns:a16="http://schemas.microsoft.com/office/drawing/2014/main" id="{00000000-0008-0000-0600-000034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7" name="失業対策事業費平均値テキスト">
          <a:extLst>
            <a:ext uri="{FF2B5EF4-FFF2-40B4-BE49-F238E27FC236}">
              <a16:creationId xmlns:a16="http://schemas.microsoft.com/office/drawing/2014/main" id="{00000000-0008-0000-0600-000037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8" name="フローチャート: 判断 567">
          <a:extLst>
            <a:ext uri="{FF2B5EF4-FFF2-40B4-BE49-F238E27FC236}">
              <a16:creationId xmlns:a16="http://schemas.microsoft.com/office/drawing/2014/main" id="{00000000-0008-0000-0600-000038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0" name="フローチャート: 判断 569">
          <a:extLst>
            <a:ext uri="{FF2B5EF4-FFF2-40B4-BE49-F238E27FC236}">
              <a16:creationId xmlns:a16="http://schemas.microsoft.com/office/drawing/2014/main" id="{00000000-0008-0000-0600-00003A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1" name="テキスト ボックス 570">
          <a:extLst>
            <a:ext uri="{FF2B5EF4-FFF2-40B4-BE49-F238E27FC236}">
              <a16:creationId xmlns:a16="http://schemas.microsoft.com/office/drawing/2014/main" id="{00000000-0008-0000-0600-00003B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4" name="テキスト ボックス 573">
          <a:extLst>
            <a:ext uri="{FF2B5EF4-FFF2-40B4-BE49-F238E27FC236}">
              <a16:creationId xmlns:a16="http://schemas.microsoft.com/office/drawing/2014/main" id="{00000000-0008-0000-0600-00003E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5" name="直線コネクタ 574">
          <a:extLst>
            <a:ext uri="{FF2B5EF4-FFF2-40B4-BE49-F238E27FC236}">
              <a16:creationId xmlns:a16="http://schemas.microsoft.com/office/drawing/2014/main" id="{00000000-0008-0000-0600-00003F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6" name="フローチャート: 判断 575">
          <a:extLst>
            <a:ext uri="{FF2B5EF4-FFF2-40B4-BE49-F238E27FC236}">
              <a16:creationId xmlns:a16="http://schemas.microsoft.com/office/drawing/2014/main" id="{00000000-0008-0000-0600-000040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8" name="フローチャート: 判断 577">
          <a:extLst>
            <a:ext uri="{FF2B5EF4-FFF2-40B4-BE49-F238E27FC236}">
              <a16:creationId xmlns:a16="http://schemas.microsoft.com/office/drawing/2014/main" id="{00000000-0008-0000-0600-000042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5" name="楕円 584">
          <a:extLst>
            <a:ext uri="{FF2B5EF4-FFF2-40B4-BE49-F238E27FC236}">
              <a16:creationId xmlns:a16="http://schemas.microsoft.com/office/drawing/2014/main" id="{00000000-0008-0000-0600-000049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6" name="失業対策事業費該当値テキスト">
          <a:extLst>
            <a:ext uri="{FF2B5EF4-FFF2-40B4-BE49-F238E27FC236}">
              <a16:creationId xmlns:a16="http://schemas.microsoft.com/office/drawing/2014/main" id="{00000000-0008-0000-0600-00004A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7" name="楕円 586">
          <a:extLst>
            <a:ext uri="{FF2B5EF4-FFF2-40B4-BE49-F238E27FC236}">
              <a16:creationId xmlns:a16="http://schemas.microsoft.com/office/drawing/2014/main" id="{00000000-0008-0000-0600-00004B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9" name="楕円 588">
          <a:extLst>
            <a:ext uri="{FF2B5EF4-FFF2-40B4-BE49-F238E27FC236}">
              <a16:creationId xmlns:a16="http://schemas.microsoft.com/office/drawing/2014/main" id="{00000000-0008-0000-0600-00004D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1" name="楕円 590">
          <a:extLst>
            <a:ext uri="{FF2B5EF4-FFF2-40B4-BE49-F238E27FC236}">
              <a16:creationId xmlns:a16="http://schemas.microsoft.com/office/drawing/2014/main" id="{00000000-0008-0000-0600-00004F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3" name="楕円 592">
          <a:extLst>
            <a:ext uri="{FF2B5EF4-FFF2-40B4-BE49-F238E27FC236}">
              <a16:creationId xmlns:a16="http://schemas.microsoft.com/office/drawing/2014/main" id="{00000000-0008-0000-0600-000051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4" name="テキスト ボックス 593">
          <a:extLst>
            <a:ext uri="{FF2B5EF4-FFF2-40B4-BE49-F238E27FC236}">
              <a16:creationId xmlns:a16="http://schemas.microsoft.com/office/drawing/2014/main" id="{00000000-0008-0000-0600-000052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42,289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54,487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4" name="直線コネクタ 603">
          <a:extLst>
            <a:ext uri="{FF2B5EF4-FFF2-40B4-BE49-F238E27FC236}">
              <a16:creationId xmlns:a16="http://schemas.microsoft.com/office/drawing/2014/main" id="{00000000-0008-0000-0600-00005C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16" name="テキスト ボックス 615">
          <a:extLst>
            <a:ext uri="{FF2B5EF4-FFF2-40B4-BE49-F238E27FC236}">
              <a16:creationId xmlns:a16="http://schemas.microsoft.com/office/drawing/2014/main" id="{00000000-0008-0000-0600-000068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8" name="テキスト ボックス 617">
          <a:extLst>
            <a:ext uri="{FF2B5EF4-FFF2-40B4-BE49-F238E27FC236}">
              <a16:creationId xmlns:a16="http://schemas.microsoft.com/office/drawing/2014/main" id="{00000000-0008-0000-0600-00006A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9" name="公債費グラフ枠">
          <a:extLst>
            <a:ext uri="{FF2B5EF4-FFF2-40B4-BE49-F238E27FC236}">
              <a16:creationId xmlns:a16="http://schemas.microsoft.com/office/drawing/2014/main" id="{00000000-0008-0000-0600-00006B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98046</xdr:rowOff>
    </xdr:from>
    <xdr:to>
      <xdr:col>85</xdr:col>
      <xdr:colOff>126364</xdr:colOff>
      <xdr:row>78</xdr:row>
      <xdr:rowOff>47264</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flipV="1">
          <a:off x="16317595" y="12099546"/>
          <a:ext cx="1269" cy="13208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51091</xdr:rowOff>
    </xdr:from>
    <xdr:ext cx="534377" cy="259045"/>
    <xdr:sp macro="" textlink="">
      <xdr:nvSpPr>
        <xdr:cNvPr id="621" name="公債費最小値テキスト">
          <a:extLst>
            <a:ext uri="{FF2B5EF4-FFF2-40B4-BE49-F238E27FC236}">
              <a16:creationId xmlns:a16="http://schemas.microsoft.com/office/drawing/2014/main" id="{00000000-0008-0000-0600-00006D020000}"/>
            </a:ext>
          </a:extLst>
        </xdr:cNvPr>
        <xdr:cNvSpPr txBox="1"/>
      </xdr:nvSpPr>
      <xdr:spPr>
        <a:xfrm>
          <a:off x="16370300" y="134241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47264</xdr:rowOff>
    </xdr:from>
    <xdr:to>
      <xdr:col>86</xdr:col>
      <xdr:colOff>25400</xdr:colOff>
      <xdr:row>78</xdr:row>
      <xdr:rowOff>47264</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6230600" y="134203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44723</xdr:rowOff>
    </xdr:from>
    <xdr:ext cx="534377" cy="259045"/>
    <xdr:sp macro="" textlink="">
      <xdr:nvSpPr>
        <xdr:cNvPr id="623" name="公債費最大値テキスト">
          <a:extLst>
            <a:ext uri="{FF2B5EF4-FFF2-40B4-BE49-F238E27FC236}">
              <a16:creationId xmlns:a16="http://schemas.microsoft.com/office/drawing/2014/main" id="{00000000-0008-0000-0600-00006F020000}"/>
            </a:ext>
          </a:extLst>
        </xdr:cNvPr>
        <xdr:cNvSpPr txBox="1"/>
      </xdr:nvSpPr>
      <xdr:spPr>
        <a:xfrm>
          <a:off x="16370300" y="118747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94,551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98046</xdr:rowOff>
    </xdr:from>
    <xdr:to>
      <xdr:col>86</xdr:col>
      <xdr:colOff>25400</xdr:colOff>
      <xdr:row>70</xdr:row>
      <xdr:rowOff>98046</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6230600" y="120995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75</xdr:row>
      <xdr:rowOff>24224</xdr:rowOff>
    </xdr:from>
    <xdr:to>
      <xdr:col>85</xdr:col>
      <xdr:colOff>127000</xdr:colOff>
      <xdr:row>75</xdr:row>
      <xdr:rowOff>29433</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flipV="1">
          <a:off x="15481300" y="12882974"/>
          <a:ext cx="838200" cy="52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31126</xdr:rowOff>
    </xdr:from>
    <xdr:ext cx="534377" cy="259045"/>
    <xdr:sp macro="" textlink="">
      <xdr:nvSpPr>
        <xdr:cNvPr id="626" name="公債費平均値テキスト">
          <a:extLst>
            <a:ext uri="{FF2B5EF4-FFF2-40B4-BE49-F238E27FC236}">
              <a16:creationId xmlns:a16="http://schemas.microsoft.com/office/drawing/2014/main" id="{00000000-0008-0000-0600-000072020000}"/>
            </a:ext>
          </a:extLst>
        </xdr:cNvPr>
        <xdr:cNvSpPr txBox="1"/>
      </xdr:nvSpPr>
      <xdr:spPr>
        <a:xfrm>
          <a:off x="16370300" y="1306132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52699</xdr:rowOff>
    </xdr:from>
    <xdr:to>
      <xdr:col>85</xdr:col>
      <xdr:colOff>177800</xdr:colOff>
      <xdr:row>76</xdr:row>
      <xdr:rowOff>154299</xdr:rowOff>
    </xdr:to>
    <xdr:sp macro="" textlink="">
      <xdr:nvSpPr>
        <xdr:cNvPr id="627" name="フローチャート: 判断 626">
          <a:extLst>
            <a:ext uri="{FF2B5EF4-FFF2-40B4-BE49-F238E27FC236}">
              <a16:creationId xmlns:a16="http://schemas.microsoft.com/office/drawing/2014/main" id="{00000000-0008-0000-0600-000073020000}"/>
            </a:ext>
          </a:extLst>
        </xdr:cNvPr>
        <xdr:cNvSpPr/>
      </xdr:nvSpPr>
      <xdr:spPr>
        <a:xfrm>
          <a:off x="16268700" y="13082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73</xdr:row>
      <xdr:rowOff>106732</xdr:rowOff>
    </xdr:from>
    <xdr:to>
      <xdr:col>81</xdr:col>
      <xdr:colOff>50800</xdr:colOff>
      <xdr:row>75</xdr:row>
      <xdr:rowOff>29433</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a:off x="14592300" y="12622582"/>
          <a:ext cx="889000" cy="265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45303</xdr:rowOff>
    </xdr:from>
    <xdr:to>
      <xdr:col>81</xdr:col>
      <xdr:colOff>101600</xdr:colOff>
      <xdr:row>76</xdr:row>
      <xdr:rowOff>146903</xdr:rowOff>
    </xdr:to>
    <xdr:sp macro="" textlink="">
      <xdr:nvSpPr>
        <xdr:cNvPr id="629" name="フローチャート: 判断 628">
          <a:extLst>
            <a:ext uri="{FF2B5EF4-FFF2-40B4-BE49-F238E27FC236}">
              <a16:creationId xmlns:a16="http://schemas.microsoft.com/office/drawing/2014/main" id="{00000000-0008-0000-0600-000075020000}"/>
            </a:ext>
          </a:extLst>
        </xdr:cNvPr>
        <xdr:cNvSpPr/>
      </xdr:nvSpPr>
      <xdr:spPr>
        <a:xfrm>
          <a:off x="15430500" y="130755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138030</xdr:rowOff>
    </xdr:from>
    <xdr:ext cx="534377"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5214111" y="131682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73</xdr:row>
      <xdr:rowOff>106732</xdr:rowOff>
    </xdr:from>
    <xdr:to>
      <xdr:col>76</xdr:col>
      <xdr:colOff>114300</xdr:colOff>
      <xdr:row>74</xdr:row>
      <xdr:rowOff>27033</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flipV="1">
          <a:off x="13703300" y="12622582"/>
          <a:ext cx="889000" cy="917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37776</xdr:rowOff>
    </xdr:from>
    <xdr:to>
      <xdr:col>76</xdr:col>
      <xdr:colOff>165100</xdr:colOff>
      <xdr:row>76</xdr:row>
      <xdr:rowOff>139376</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4541500" y="13067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130503</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4325111" y="131607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73</xdr:row>
      <xdr:rowOff>132744</xdr:rowOff>
    </xdr:from>
    <xdr:to>
      <xdr:col>71</xdr:col>
      <xdr:colOff>177800</xdr:colOff>
      <xdr:row>74</xdr:row>
      <xdr:rowOff>27033</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a:off x="12814300" y="12648594"/>
          <a:ext cx="889000" cy="657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41286</xdr:rowOff>
    </xdr:from>
    <xdr:to>
      <xdr:col>72</xdr:col>
      <xdr:colOff>38100</xdr:colOff>
      <xdr:row>76</xdr:row>
      <xdr:rowOff>142886</xdr:rowOff>
    </xdr:to>
    <xdr:sp macro="" textlink="">
      <xdr:nvSpPr>
        <xdr:cNvPr id="635" name="フローチャート: 判断 634">
          <a:extLst>
            <a:ext uri="{FF2B5EF4-FFF2-40B4-BE49-F238E27FC236}">
              <a16:creationId xmlns:a16="http://schemas.microsoft.com/office/drawing/2014/main" id="{00000000-0008-0000-0600-00007B020000}"/>
            </a:ext>
          </a:extLst>
        </xdr:cNvPr>
        <xdr:cNvSpPr/>
      </xdr:nvSpPr>
      <xdr:spPr>
        <a:xfrm>
          <a:off x="13652500" y="13071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134013</xdr:rowOff>
    </xdr:from>
    <xdr:ext cx="534377"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3436111" y="131642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44062</xdr:rowOff>
    </xdr:from>
    <xdr:to>
      <xdr:col>67</xdr:col>
      <xdr:colOff>101600</xdr:colOff>
      <xdr:row>76</xdr:row>
      <xdr:rowOff>145662</xdr:rowOff>
    </xdr:to>
    <xdr:sp macro="" textlink="">
      <xdr:nvSpPr>
        <xdr:cNvPr id="637" name="フローチャート: 判断 636">
          <a:extLst>
            <a:ext uri="{FF2B5EF4-FFF2-40B4-BE49-F238E27FC236}">
              <a16:creationId xmlns:a16="http://schemas.microsoft.com/office/drawing/2014/main" id="{00000000-0008-0000-0600-00007D020000}"/>
            </a:ext>
          </a:extLst>
        </xdr:cNvPr>
        <xdr:cNvSpPr/>
      </xdr:nvSpPr>
      <xdr:spPr>
        <a:xfrm>
          <a:off x="12763500" y="13074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136789</xdr:rowOff>
    </xdr:from>
    <xdr:ext cx="534377"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2547111" y="13166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74</xdr:row>
      <xdr:rowOff>144874</xdr:rowOff>
    </xdr:from>
    <xdr:to>
      <xdr:col>85</xdr:col>
      <xdr:colOff>177800</xdr:colOff>
      <xdr:row>75</xdr:row>
      <xdr:rowOff>75024</xdr:rowOff>
    </xdr:to>
    <xdr:sp macro="" textlink="">
      <xdr:nvSpPr>
        <xdr:cNvPr id="644" name="楕円 643">
          <a:extLst>
            <a:ext uri="{FF2B5EF4-FFF2-40B4-BE49-F238E27FC236}">
              <a16:creationId xmlns:a16="http://schemas.microsoft.com/office/drawing/2014/main" id="{00000000-0008-0000-0600-000084020000}"/>
            </a:ext>
          </a:extLst>
        </xdr:cNvPr>
        <xdr:cNvSpPr/>
      </xdr:nvSpPr>
      <xdr:spPr>
        <a:xfrm>
          <a:off x="16268700" y="128321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73</xdr:row>
      <xdr:rowOff>167751</xdr:rowOff>
    </xdr:from>
    <xdr:ext cx="534377" cy="259045"/>
    <xdr:sp macro="" textlink="">
      <xdr:nvSpPr>
        <xdr:cNvPr id="645" name="公債費該当値テキスト">
          <a:extLst>
            <a:ext uri="{FF2B5EF4-FFF2-40B4-BE49-F238E27FC236}">
              <a16:creationId xmlns:a16="http://schemas.microsoft.com/office/drawing/2014/main" id="{00000000-0008-0000-0600-000085020000}"/>
            </a:ext>
          </a:extLst>
        </xdr:cNvPr>
        <xdr:cNvSpPr txBox="1"/>
      </xdr:nvSpPr>
      <xdr:spPr>
        <a:xfrm>
          <a:off x="16370300" y="126836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74</xdr:row>
      <xdr:rowOff>150083</xdr:rowOff>
    </xdr:from>
    <xdr:to>
      <xdr:col>81</xdr:col>
      <xdr:colOff>101600</xdr:colOff>
      <xdr:row>75</xdr:row>
      <xdr:rowOff>80233</xdr:rowOff>
    </xdr:to>
    <xdr:sp macro="" textlink="">
      <xdr:nvSpPr>
        <xdr:cNvPr id="646" name="楕円 645">
          <a:extLst>
            <a:ext uri="{FF2B5EF4-FFF2-40B4-BE49-F238E27FC236}">
              <a16:creationId xmlns:a16="http://schemas.microsoft.com/office/drawing/2014/main" id="{00000000-0008-0000-0600-000086020000}"/>
            </a:ext>
          </a:extLst>
        </xdr:cNvPr>
        <xdr:cNvSpPr/>
      </xdr:nvSpPr>
      <xdr:spPr>
        <a:xfrm>
          <a:off x="15430500" y="12837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96760</xdr:rowOff>
    </xdr:from>
    <xdr:ext cx="534377"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5214111" y="126126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73</xdr:row>
      <xdr:rowOff>55932</xdr:rowOff>
    </xdr:from>
    <xdr:to>
      <xdr:col>76</xdr:col>
      <xdr:colOff>165100</xdr:colOff>
      <xdr:row>73</xdr:row>
      <xdr:rowOff>157532</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4541500" y="12571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72</xdr:row>
      <xdr:rowOff>2609</xdr:rowOff>
    </xdr:from>
    <xdr:ext cx="534377"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4325111" y="123470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73</xdr:row>
      <xdr:rowOff>147683</xdr:rowOff>
    </xdr:from>
    <xdr:to>
      <xdr:col>72</xdr:col>
      <xdr:colOff>38100</xdr:colOff>
      <xdr:row>74</xdr:row>
      <xdr:rowOff>77833</xdr:rowOff>
    </xdr:to>
    <xdr:sp macro="" textlink="">
      <xdr:nvSpPr>
        <xdr:cNvPr id="650" name="楕円 649">
          <a:extLst>
            <a:ext uri="{FF2B5EF4-FFF2-40B4-BE49-F238E27FC236}">
              <a16:creationId xmlns:a16="http://schemas.microsoft.com/office/drawing/2014/main" id="{00000000-0008-0000-0600-00008A020000}"/>
            </a:ext>
          </a:extLst>
        </xdr:cNvPr>
        <xdr:cNvSpPr/>
      </xdr:nvSpPr>
      <xdr:spPr>
        <a:xfrm>
          <a:off x="13652500" y="12663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72</xdr:row>
      <xdr:rowOff>94360</xdr:rowOff>
    </xdr:from>
    <xdr:ext cx="534377"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3436111" y="124387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73</xdr:row>
      <xdr:rowOff>81944</xdr:rowOff>
    </xdr:from>
    <xdr:to>
      <xdr:col>67</xdr:col>
      <xdr:colOff>101600</xdr:colOff>
      <xdr:row>74</xdr:row>
      <xdr:rowOff>12094</xdr:rowOff>
    </xdr:to>
    <xdr:sp macro="" textlink="">
      <xdr:nvSpPr>
        <xdr:cNvPr id="652" name="楕円 651">
          <a:extLst>
            <a:ext uri="{FF2B5EF4-FFF2-40B4-BE49-F238E27FC236}">
              <a16:creationId xmlns:a16="http://schemas.microsoft.com/office/drawing/2014/main" id="{00000000-0008-0000-0600-00008C020000}"/>
            </a:ext>
          </a:extLst>
        </xdr:cNvPr>
        <xdr:cNvSpPr/>
      </xdr:nvSpPr>
      <xdr:spPr>
        <a:xfrm>
          <a:off x="12763500" y="125977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72</xdr:row>
      <xdr:rowOff>28621</xdr:rowOff>
    </xdr:from>
    <xdr:ext cx="534377" cy="259045"/>
    <xdr:sp macro="" textlink="">
      <xdr:nvSpPr>
        <xdr:cNvPr id="653" name="テキスト ボックス 652">
          <a:extLst>
            <a:ext uri="{FF2B5EF4-FFF2-40B4-BE49-F238E27FC236}">
              <a16:creationId xmlns:a16="http://schemas.microsoft.com/office/drawing/2014/main" id="{00000000-0008-0000-0600-00008D020000}"/>
            </a:ext>
          </a:extLst>
        </xdr:cNvPr>
        <xdr:cNvSpPr txBox="1"/>
      </xdr:nvSpPr>
      <xdr:spPr>
        <a:xfrm>
          <a:off x="12547111" y="123730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95</xdr:row>
      <xdr:rowOff>54627</xdr:rowOff>
    </xdr:from>
    <xdr:ext cx="531299" cy="259045"/>
    <xdr:sp macro="" textlink="">
      <xdr:nvSpPr>
        <xdr:cNvPr id="667" name="テキスト ボックス 666">
          <a:extLst>
            <a:ext uri="{FF2B5EF4-FFF2-40B4-BE49-F238E27FC236}">
              <a16:creationId xmlns:a16="http://schemas.microsoft.com/office/drawing/2014/main" id="{00000000-0008-0000-0600-00009B020000}"/>
            </a:ext>
          </a:extLst>
        </xdr:cNvPr>
        <xdr:cNvSpPr txBox="1"/>
      </xdr:nvSpPr>
      <xdr:spPr>
        <a:xfrm>
          <a:off x="11914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3" name="テキスト ボックス 672">
          <a:extLst>
            <a:ext uri="{FF2B5EF4-FFF2-40B4-BE49-F238E27FC236}">
              <a16:creationId xmlns:a16="http://schemas.microsoft.com/office/drawing/2014/main" id="{00000000-0008-0000-0600-0000A1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4" name="積立金グラフ枠">
          <a:extLst>
            <a:ext uri="{FF2B5EF4-FFF2-40B4-BE49-F238E27FC236}">
              <a16:creationId xmlns:a16="http://schemas.microsoft.com/office/drawing/2014/main" id="{00000000-0008-0000-0600-0000A2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25574</xdr:rowOff>
    </xdr:from>
    <xdr:to>
      <xdr:col>85</xdr:col>
      <xdr:colOff>126364</xdr:colOff>
      <xdr:row>98</xdr:row>
      <xdr:rowOff>138923</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flipV="1">
          <a:off x="16317595" y="15456074"/>
          <a:ext cx="1269" cy="148494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142750</xdr:rowOff>
    </xdr:from>
    <xdr:ext cx="313932" cy="259045"/>
    <xdr:sp macro="" textlink="">
      <xdr:nvSpPr>
        <xdr:cNvPr id="676" name="積立金最小値テキスト">
          <a:extLst>
            <a:ext uri="{FF2B5EF4-FFF2-40B4-BE49-F238E27FC236}">
              <a16:creationId xmlns:a16="http://schemas.microsoft.com/office/drawing/2014/main" id="{00000000-0008-0000-0600-0000A4020000}"/>
            </a:ext>
          </a:extLst>
        </xdr:cNvPr>
        <xdr:cNvSpPr txBox="1"/>
      </xdr:nvSpPr>
      <xdr:spPr>
        <a:xfrm>
          <a:off x="16370300" y="1694485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138923</xdr:rowOff>
    </xdr:from>
    <xdr:to>
      <xdr:col>86</xdr:col>
      <xdr:colOff>25400</xdr:colOff>
      <xdr:row>98</xdr:row>
      <xdr:rowOff>138923</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6230600" y="169410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143701</xdr:rowOff>
    </xdr:from>
    <xdr:ext cx="599010" cy="259045"/>
    <xdr:sp macro="" textlink="">
      <xdr:nvSpPr>
        <xdr:cNvPr id="678" name="積立金最大値テキスト">
          <a:extLst>
            <a:ext uri="{FF2B5EF4-FFF2-40B4-BE49-F238E27FC236}">
              <a16:creationId xmlns:a16="http://schemas.microsoft.com/office/drawing/2014/main" id="{00000000-0008-0000-0600-0000A6020000}"/>
            </a:ext>
          </a:extLst>
        </xdr:cNvPr>
        <xdr:cNvSpPr txBox="1"/>
      </xdr:nvSpPr>
      <xdr:spPr>
        <a:xfrm>
          <a:off x="16370300" y="152313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162,481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25574</xdr:rowOff>
    </xdr:from>
    <xdr:to>
      <xdr:col>86</xdr:col>
      <xdr:colOff>25400</xdr:colOff>
      <xdr:row>90</xdr:row>
      <xdr:rowOff>25574</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6230600" y="154560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46523</xdr:rowOff>
    </xdr:from>
    <xdr:to>
      <xdr:col>85</xdr:col>
      <xdr:colOff>127000</xdr:colOff>
      <xdr:row>98</xdr:row>
      <xdr:rowOff>48489</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flipV="1">
          <a:off x="15481300" y="16848623"/>
          <a:ext cx="838200" cy="19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129956</xdr:rowOff>
    </xdr:from>
    <xdr:ext cx="534377" cy="259045"/>
    <xdr:sp macro="" textlink="">
      <xdr:nvSpPr>
        <xdr:cNvPr id="681" name="積立金平均値テキスト">
          <a:extLst>
            <a:ext uri="{FF2B5EF4-FFF2-40B4-BE49-F238E27FC236}">
              <a16:creationId xmlns:a16="http://schemas.microsoft.com/office/drawing/2014/main" id="{00000000-0008-0000-0600-0000A9020000}"/>
            </a:ext>
          </a:extLst>
        </xdr:cNvPr>
        <xdr:cNvSpPr txBox="1"/>
      </xdr:nvSpPr>
      <xdr:spPr>
        <a:xfrm>
          <a:off x="16370300" y="1658915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16,762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107079</xdr:rowOff>
    </xdr:from>
    <xdr:to>
      <xdr:col>85</xdr:col>
      <xdr:colOff>177800</xdr:colOff>
      <xdr:row>98</xdr:row>
      <xdr:rowOff>37229</xdr:rowOff>
    </xdr:to>
    <xdr:sp macro="" textlink="">
      <xdr:nvSpPr>
        <xdr:cNvPr id="682" name="フローチャート: 判断 681">
          <a:extLst>
            <a:ext uri="{FF2B5EF4-FFF2-40B4-BE49-F238E27FC236}">
              <a16:creationId xmlns:a16="http://schemas.microsoft.com/office/drawing/2014/main" id="{00000000-0008-0000-0600-0000AA020000}"/>
            </a:ext>
          </a:extLst>
        </xdr:cNvPr>
        <xdr:cNvSpPr/>
      </xdr:nvSpPr>
      <xdr:spPr>
        <a:xfrm>
          <a:off x="16268700" y="167377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48489</xdr:rowOff>
    </xdr:from>
    <xdr:to>
      <xdr:col>81</xdr:col>
      <xdr:colOff>50800</xdr:colOff>
      <xdr:row>98</xdr:row>
      <xdr:rowOff>63393</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flipV="1">
          <a:off x="14592300" y="16850589"/>
          <a:ext cx="889000" cy="149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146901</xdr:rowOff>
    </xdr:from>
    <xdr:to>
      <xdr:col>81</xdr:col>
      <xdr:colOff>101600</xdr:colOff>
      <xdr:row>98</xdr:row>
      <xdr:rowOff>77051</xdr:rowOff>
    </xdr:to>
    <xdr:sp macro="" textlink="">
      <xdr:nvSpPr>
        <xdr:cNvPr id="684" name="フローチャート: 判断 683">
          <a:extLst>
            <a:ext uri="{FF2B5EF4-FFF2-40B4-BE49-F238E27FC236}">
              <a16:creationId xmlns:a16="http://schemas.microsoft.com/office/drawing/2014/main" id="{00000000-0008-0000-0600-0000AC020000}"/>
            </a:ext>
          </a:extLst>
        </xdr:cNvPr>
        <xdr:cNvSpPr/>
      </xdr:nvSpPr>
      <xdr:spPr>
        <a:xfrm>
          <a:off x="15430500" y="167775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93578</xdr:rowOff>
    </xdr:from>
    <xdr:ext cx="534377" cy="259045"/>
    <xdr:sp macro="" textlink="">
      <xdr:nvSpPr>
        <xdr:cNvPr id="685" name="テキスト ボックス 684">
          <a:extLst>
            <a:ext uri="{FF2B5EF4-FFF2-40B4-BE49-F238E27FC236}">
              <a16:creationId xmlns:a16="http://schemas.microsoft.com/office/drawing/2014/main" id="{00000000-0008-0000-0600-0000AD020000}"/>
            </a:ext>
          </a:extLst>
        </xdr:cNvPr>
        <xdr:cNvSpPr txBox="1"/>
      </xdr:nvSpPr>
      <xdr:spPr>
        <a:xfrm>
          <a:off x="15214111" y="165527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82806</xdr:rowOff>
    </xdr:from>
    <xdr:to>
      <xdr:col>76</xdr:col>
      <xdr:colOff>114300</xdr:colOff>
      <xdr:row>98</xdr:row>
      <xdr:rowOff>63393</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3703300" y="16713456"/>
          <a:ext cx="889000" cy="1520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73648</xdr:rowOff>
    </xdr:from>
    <xdr:to>
      <xdr:col>76</xdr:col>
      <xdr:colOff>165100</xdr:colOff>
      <xdr:row>98</xdr:row>
      <xdr:rowOff>3798</xdr:rowOff>
    </xdr:to>
    <xdr:sp macro="" textlink="">
      <xdr:nvSpPr>
        <xdr:cNvPr id="687" name="フローチャート: 判断 686">
          <a:extLst>
            <a:ext uri="{FF2B5EF4-FFF2-40B4-BE49-F238E27FC236}">
              <a16:creationId xmlns:a16="http://schemas.microsoft.com/office/drawing/2014/main" id="{00000000-0008-0000-0600-0000AF020000}"/>
            </a:ext>
          </a:extLst>
        </xdr:cNvPr>
        <xdr:cNvSpPr/>
      </xdr:nvSpPr>
      <xdr:spPr>
        <a:xfrm>
          <a:off x="14541500" y="167042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20325</xdr:rowOff>
    </xdr:from>
    <xdr:ext cx="534377"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4325111" y="16479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82806</xdr:rowOff>
    </xdr:from>
    <xdr:to>
      <xdr:col>71</xdr:col>
      <xdr:colOff>177800</xdr:colOff>
      <xdr:row>98</xdr:row>
      <xdr:rowOff>67791</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flipV="1">
          <a:off x="12814300" y="16713456"/>
          <a:ext cx="889000" cy="156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112757</xdr:rowOff>
    </xdr:from>
    <xdr:to>
      <xdr:col>72</xdr:col>
      <xdr:colOff>38100</xdr:colOff>
      <xdr:row>98</xdr:row>
      <xdr:rowOff>42907</xdr:rowOff>
    </xdr:to>
    <xdr:sp macro="" textlink="">
      <xdr:nvSpPr>
        <xdr:cNvPr id="690" name="フローチャート: 判断 689">
          <a:extLst>
            <a:ext uri="{FF2B5EF4-FFF2-40B4-BE49-F238E27FC236}">
              <a16:creationId xmlns:a16="http://schemas.microsoft.com/office/drawing/2014/main" id="{00000000-0008-0000-0600-0000B2020000}"/>
            </a:ext>
          </a:extLst>
        </xdr:cNvPr>
        <xdr:cNvSpPr/>
      </xdr:nvSpPr>
      <xdr:spPr>
        <a:xfrm>
          <a:off x="13652500" y="167434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34034</xdr:rowOff>
    </xdr:from>
    <xdr:ext cx="534377"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3436111" y="16836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131950</xdr:rowOff>
    </xdr:from>
    <xdr:to>
      <xdr:col>67</xdr:col>
      <xdr:colOff>101600</xdr:colOff>
      <xdr:row>98</xdr:row>
      <xdr:rowOff>62100</xdr:rowOff>
    </xdr:to>
    <xdr:sp macro="" textlink="">
      <xdr:nvSpPr>
        <xdr:cNvPr id="692" name="フローチャート: 判断 691">
          <a:extLst>
            <a:ext uri="{FF2B5EF4-FFF2-40B4-BE49-F238E27FC236}">
              <a16:creationId xmlns:a16="http://schemas.microsoft.com/office/drawing/2014/main" id="{00000000-0008-0000-0600-0000B4020000}"/>
            </a:ext>
          </a:extLst>
        </xdr:cNvPr>
        <xdr:cNvSpPr/>
      </xdr:nvSpPr>
      <xdr:spPr>
        <a:xfrm>
          <a:off x="12763500" y="16762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78627</xdr:rowOff>
    </xdr:from>
    <xdr:ext cx="534377"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2547111" y="165378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167173</xdr:rowOff>
    </xdr:from>
    <xdr:to>
      <xdr:col>85</xdr:col>
      <xdr:colOff>177800</xdr:colOff>
      <xdr:row>98</xdr:row>
      <xdr:rowOff>97323</xdr:rowOff>
    </xdr:to>
    <xdr:sp macro="" textlink="">
      <xdr:nvSpPr>
        <xdr:cNvPr id="699" name="楕円 698">
          <a:extLst>
            <a:ext uri="{FF2B5EF4-FFF2-40B4-BE49-F238E27FC236}">
              <a16:creationId xmlns:a16="http://schemas.microsoft.com/office/drawing/2014/main" id="{00000000-0008-0000-0600-0000BB020000}"/>
            </a:ext>
          </a:extLst>
        </xdr:cNvPr>
        <xdr:cNvSpPr/>
      </xdr:nvSpPr>
      <xdr:spPr>
        <a:xfrm>
          <a:off x="16268700" y="167978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85506</xdr:rowOff>
    </xdr:from>
    <xdr:ext cx="534377" cy="259045"/>
    <xdr:sp macro="" textlink="">
      <xdr:nvSpPr>
        <xdr:cNvPr id="700" name="積立金該当値テキスト">
          <a:extLst>
            <a:ext uri="{FF2B5EF4-FFF2-40B4-BE49-F238E27FC236}">
              <a16:creationId xmlns:a16="http://schemas.microsoft.com/office/drawing/2014/main" id="{00000000-0008-0000-0600-0000BC020000}"/>
            </a:ext>
          </a:extLst>
        </xdr:cNvPr>
        <xdr:cNvSpPr txBox="1"/>
      </xdr:nvSpPr>
      <xdr:spPr>
        <a:xfrm>
          <a:off x="16370300" y="167161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10,190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169139</xdr:rowOff>
    </xdr:from>
    <xdr:to>
      <xdr:col>81</xdr:col>
      <xdr:colOff>101600</xdr:colOff>
      <xdr:row>98</xdr:row>
      <xdr:rowOff>99289</xdr:rowOff>
    </xdr:to>
    <xdr:sp macro="" textlink="">
      <xdr:nvSpPr>
        <xdr:cNvPr id="701" name="楕円 700">
          <a:extLst>
            <a:ext uri="{FF2B5EF4-FFF2-40B4-BE49-F238E27FC236}">
              <a16:creationId xmlns:a16="http://schemas.microsoft.com/office/drawing/2014/main" id="{00000000-0008-0000-0600-0000BD020000}"/>
            </a:ext>
          </a:extLst>
        </xdr:cNvPr>
        <xdr:cNvSpPr/>
      </xdr:nvSpPr>
      <xdr:spPr>
        <a:xfrm>
          <a:off x="15430500" y="16799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98</xdr:row>
      <xdr:rowOff>90416</xdr:rowOff>
    </xdr:from>
    <xdr:ext cx="469744"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5246428" y="168925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12593</xdr:rowOff>
    </xdr:from>
    <xdr:to>
      <xdr:col>76</xdr:col>
      <xdr:colOff>165100</xdr:colOff>
      <xdr:row>98</xdr:row>
      <xdr:rowOff>114193</xdr:rowOff>
    </xdr:to>
    <xdr:sp macro="" textlink="">
      <xdr:nvSpPr>
        <xdr:cNvPr id="703" name="楕円 702">
          <a:extLst>
            <a:ext uri="{FF2B5EF4-FFF2-40B4-BE49-F238E27FC236}">
              <a16:creationId xmlns:a16="http://schemas.microsoft.com/office/drawing/2014/main" id="{00000000-0008-0000-0600-0000BF020000}"/>
            </a:ext>
          </a:extLst>
        </xdr:cNvPr>
        <xdr:cNvSpPr/>
      </xdr:nvSpPr>
      <xdr:spPr>
        <a:xfrm>
          <a:off x="14541500" y="168146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98</xdr:row>
      <xdr:rowOff>105320</xdr:rowOff>
    </xdr:from>
    <xdr:ext cx="469744"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4357428" y="169074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32006</xdr:rowOff>
    </xdr:from>
    <xdr:to>
      <xdr:col>72</xdr:col>
      <xdr:colOff>38100</xdr:colOff>
      <xdr:row>97</xdr:row>
      <xdr:rowOff>133606</xdr:rowOff>
    </xdr:to>
    <xdr:sp macro="" textlink="">
      <xdr:nvSpPr>
        <xdr:cNvPr id="705" name="楕円 704">
          <a:extLst>
            <a:ext uri="{FF2B5EF4-FFF2-40B4-BE49-F238E27FC236}">
              <a16:creationId xmlns:a16="http://schemas.microsoft.com/office/drawing/2014/main" id="{00000000-0008-0000-0600-0000C1020000}"/>
            </a:ext>
          </a:extLst>
        </xdr:cNvPr>
        <xdr:cNvSpPr/>
      </xdr:nvSpPr>
      <xdr:spPr>
        <a:xfrm>
          <a:off x="13652500" y="16662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150133</xdr:rowOff>
    </xdr:from>
    <xdr:ext cx="534377"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3436111" y="16437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16991</xdr:rowOff>
    </xdr:from>
    <xdr:to>
      <xdr:col>67</xdr:col>
      <xdr:colOff>101600</xdr:colOff>
      <xdr:row>98</xdr:row>
      <xdr:rowOff>118591</xdr:rowOff>
    </xdr:to>
    <xdr:sp macro="" textlink="">
      <xdr:nvSpPr>
        <xdr:cNvPr id="707" name="楕円 706">
          <a:extLst>
            <a:ext uri="{FF2B5EF4-FFF2-40B4-BE49-F238E27FC236}">
              <a16:creationId xmlns:a16="http://schemas.microsoft.com/office/drawing/2014/main" id="{00000000-0008-0000-0600-0000C3020000}"/>
            </a:ext>
          </a:extLst>
        </xdr:cNvPr>
        <xdr:cNvSpPr/>
      </xdr:nvSpPr>
      <xdr:spPr>
        <a:xfrm>
          <a:off x="12763500" y="168190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98</xdr:row>
      <xdr:rowOff>109718</xdr:rowOff>
    </xdr:from>
    <xdr:ext cx="469744" cy="259045"/>
    <xdr:sp macro="" textlink="">
      <xdr:nvSpPr>
        <xdr:cNvPr id="708" name="テキスト ボックス 707">
          <a:extLst>
            <a:ext uri="{FF2B5EF4-FFF2-40B4-BE49-F238E27FC236}">
              <a16:creationId xmlns:a16="http://schemas.microsoft.com/office/drawing/2014/main" id="{00000000-0008-0000-0600-0000C4020000}"/>
            </a:ext>
          </a:extLst>
        </xdr:cNvPr>
        <xdr:cNvSpPr txBox="1"/>
      </xdr:nvSpPr>
      <xdr:spPr>
        <a:xfrm>
          <a:off x="12579428" y="169118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8" name="直線コネクタ 717">
          <a:extLst>
            <a:ext uri="{FF2B5EF4-FFF2-40B4-BE49-F238E27FC236}">
              <a16:creationId xmlns:a16="http://schemas.microsoft.com/office/drawing/2014/main" id="{00000000-0008-0000-0600-0000CE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1" name="直線コネクタ 720">
          <a:extLst>
            <a:ext uri="{FF2B5EF4-FFF2-40B4-BE49-F238E27FC236}">
              <a16:creationId xmlns:a16="http://schemas.microsoft.com/office/drawing/2014/main" id="{00000000-0008-0000-0600-0000D1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54627</xdr:rowOff>
    </xdr:from>
    <xdr:ext cx="467179" cy="259045"/>
    <xdr:sp macro="" textlink="">
      <xdr:nvSpPr>
        <xdr:cNvPr id="722" name="テキスト ボックス 721">
          <a:extLst>
            <a:ext uri="{FF2B5EF4-FFF2-40B4-BE49-F238E27FC236}">
              <a16:creationId xmlns:a16="http://schemas.microsoft.com/office/drawing/2014/main" id="{00000000-0008-0000-0600-0000D2020000}"/>
            </a:ext>
          </a:extLst>
        </xdr:cNvPr>
        <xdr:cNvSpPr txBox="1"/>
      </xdr:nvSpPr>
      <xdr:spPr>
        <a:xfrm>
          <a:off x="17820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8" name="テキスト ボックス 727">
          <a:extLst>
            <a:ext uri="{FF2B5EF4-FFF2-40B4-BE49-F238E27FC236}">
              <a16:creationId xmlns:a16="http://schemas.microsoft.com/office/drawing/2014/main" id="{00000000-0008-0000-0600-0000D8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9" name="投資及び出資金グラフ枠">
          <a:extLst>
            <a:ext uri="{FF2B5EF4-FFF2-40B4-BE49-F238E27FC236}">
              <a16:creationId xmlns:a16="http://schemas.microsoft.com/office/drawing/2014/main" id="{00000000-0008-0000-0600-0000D9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45882</xdr:rowOff>
    </xdr:from>
    <xdr:to>
      <xdr:col>116</xdr:col>
      <xdr:colOff>62864</xdr:colOff>
      <xdr:row>38</xdr:row>
      <xdr:rowOff>139700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flipV="1">
          <a:off x="22159595" y="5189382"/>
          <a:ext cx="1269" cy="14654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31" name="投資及び出資金最小値テキスト">
          <a:extLst>
            <a:ext uri="{FF2B5EF4-FFF2-40B4-BE49-F238E27FC236}">
              <a16:creationId xmlns:a16="http://schemas.microsoft.com/office/drawing/2014/main" id="{00000000-0008-0000-0600-0000DB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164009</xdr:rowOff>
    </xdr:from>
    <xdr:ext cx="534377" cy="259045"/>
    <xdr:sp macro="" textlink="">
      <xdr:nvSpPr>
        <xdr:cNvPr id="733" name="投資及び出資金最大値テキスト">
          <a:extLst>
            <a:ext uri="{FF2B5EF4-FFF2-40B4-BE49-F238E27FC236}">
              <a16:creationId xmlns:a16="http://schemas.microsoft.com/office/drawing/2014/main" id="{00000000-0008-0000-0600-0000DD020000}"/>
            </a:ext>
          </a:extLst>
        </xdr:cNvPr>
        <xdr:cNvSpPr txBox="1"/>
      </xdr:nvSpPr>
      <xdr:spPr>
        <a:xfrm>
          <a:off x="22212300" y="49646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45882</xdr:rowOff>
    </xdr:from>
    <xdr:to>
      <xdr:col>116</xdr:col>
      <xdr:colOff>152400</xdr:colOff>
      <xdr:row>30</xdr:row>
      <xdr:rowOff>45882</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22072600" y="51893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90597</xdr:rowOff>
    </xdr:from>
    <xdr:to>
      <xdr:col>116</xdr:col>
      <xdr:colOff>63500</xdr:colOff>
      <xdr:row>38</xdr:row>
      <xdr:rowOff>112725</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flipV="1">
          <a:off x="21323300" y="6605697"/>
          <a:ext cx="838200" cy="221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116715</xdr:rowOff>
    </xdr:from>
    <xdr:ext cx="469744" cy="259045"/>
    <xdr:sp macro="" textlink="">
      <xdr:nvSpPr>
        <xdr:cNvPr id="736" name="投資及び出資金平均値テキスト">
          <a:extLst>
            <a:ext uri="{FF2B5EF4-FFF2-40B4-BE49-F238E27FC236}">
              <a16:creationId xmlns:a16="http://schemas.microsoft.com/office/drawing/2014/main" id="{00000000-0008-0000-0600-0000E0020000}"/>
            </a:ext>
          </a:extLst>
        </xdr:cNvPr>
        <xdr:cNvSpPr txBox="1"/>
      </xdr:nvSpPr>
      <xdr:spPr>
        <a:xfrm>
          <a:off x="22212300" y="628891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93838</xdr:rowOff>
    </xdr:from>
    <xdr:to>
      <xdr:col>116</xdr:col>
      <xdr:colOff>114300</xdr:colOff>
      <xdr:row>38</xdr:row>
      <xdr:rowOff>23988</xdr:rowOff>
    </xdr:to>
    <xdr:sp macro="" textlink="">
      <xdr:nvSpPr>
        <xdr:cNvPr id="737" name="フローチャート: 判断 736">
          <a:extLst>
            <a:ext uri="{FF2B5EF4-FFF2-40B4-BE49-F238E27FC236}">
              <a16:creationId xmlns:a16="http://schemas.microsoft.com/office/drawing/2014/main" id="{00000000-0008-0000-0600-0000E1020000}"/>
            </a:ext>
          </a:extLst>
        </xdr:cNvPr>
        <xdr:cNvSpPr/>
      </xdr:nvSpPr>
      <xdr:spPr>
        <a:xfrm>
          <a:off x="22110700" y="6437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165486</xdr:rowOff>
    </xdr:from>
    <xdr:to>
      <xdr:col>111</xdr:col>
      <xdr:colOff>177800</xdr:colOff>
      <xdr:row>38</xdr:row>
      <xdr:rowOff>112725</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20434300" y="6509136"/>
          <a:ext cx="889000" cy="1186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121819</xdr:rowOff>
    </xdr:from>
    <xdr:to>
      <xdr:col>112</xdr:col>
      <xdr:colOff>38100</xdr:colOff>
      <xdr:row>38</xdr:row>
      <xdr:rowOff>51969</xdr:rowOff>
    </xdr:to>
    <xdr:sp macro="" textlink="">
      <xdr:nvSpPr>
        <xdr:cNvPr id="739" name="フローチャート: 判断 738">
          <a:extLst>
            <a:ext uri="{FF2B5EF4-FFF2-40B4-BE49-F238E27FC236}">
              <a16:creationId xmlns:a16="http://schemas.microsoft.com/office/drawing/2014/main" id="{00000000-0008-0000-0600-0000E3020000}"/>
            </a:ext>
          </a:extLst>
        </xdr:cNvPr>
        <xdr:cNvSpPr/>
      </xdr:nvSpPr>
      <xdr:spPr>
        <a:xfrm>
          <a:off x="21272500" y="64654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68496</xdr:rowOff>
    </xdr:from>
    <xdr:ext cx="469744" cy="259045"/>
    <xdr:sp macro="" textlink="">
      <xdr:nvSpPr>
        <xdr:cNvPr id="740" name="テキスト ボックス 739">
          <a:extLst>
            <a:ext uri="{FF2B5EF4-FFF2-40B4-BE49-F238E27FC236}">
              <a16:creationId xmlns:a16="http://schemas.microsoft.com/office/drawing/2014/main" id="{00000000-0008-0000-0600-0000E4020000}"/>
            </a:ext>
          </a:extLst>
        </xdr:cNvPr>
        <xdr:cNvSpPr txBox="1"/>
      </xdr:nvSpPr>
      <xdr:spPr>
        <a:xfrm>
          <a:off x="21088428" y="62406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37</xdr:row>
      <xdr:rowOff>102027</xdr:rowOff>
    </xdr:from>
    <xdr:to>
      <xdr:col>107</xdr:col>
      <xdr:colOff>50800</xdr:colOff>
      <xdr:row>37</xdr:row>
      <xdr:rowOff>165486</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a:off x="19545300" y="6445677"/>
          <a:ext cx="889000" cy="634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155834</xdr:rowOff>
    </xdr:from>
    <xdr:to>
      <xdr:col>107</xdr:col>
      <xdr:colOff>101600</xdr:colOff>
      <xdr:row>38</xdr:row>
      <xdr:rowOff>85984</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20383500" y="6499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77111</xdr:rowOff>
    </xdr:from>
    <xdr:ext cx="469744"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20199428" y="65922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37</xdr:row>
      <xdr:rowOff>32350</xdr:rowOff>
    </xdr:from>
    <xdr:to>
      <xdr:col>102</xdr:col>
      <xdr:colOff>114300</xdr:colOff>
      <xdr:row>37</xdr:row>
      <xdr:rowOff>102027</xdr:rowOff>
    </xdr:to>
    <xdr:cxnSp macro="">
      <xdr:nvCxnSpPr>
        <xdr:cNvPr id="744" name="直線コネクタ 743">
          <a:extLst>
            <a:ext uri="{FF2B5EF4-FFF2-40B4-BE49-F238E27FC236}">
              <a16:creationId xmlns:a16="http://schemas.microsoft.com/office/drawing/2014/main" id="{00000000-0008-0000-0600-0000E8020000}"/>
            </a:ext>
          </a:extLst>
        </xdr:cNvPr>
        <xdr:cNvCxnSpPr/>
      </xdr:nvCxnSpPr>
      <xdr:spPr>
        <a:xfrm>
          <a:off x="18656300" y="6376000"/>
          <a:ext cx="889000" cy="696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161869</xdr:rowOff>
    </xdr:from>
    <xdr:to>
      <xdr:col>102</xdr:col>
      <xdr:colOff>165100</xdr:colOff>
      <xdr:row>38</xdr:row>
      <xdr:rowOff>92019</xdr:rowOff>
    </xdr:to>
    <xdr:sp macro="" textlink="">
      <xdr:nvSpPr>
        <xdr:cNvPr id="745" name="フローチャート: 判断 744">
          <a:extLst>
            <a:ext uri="{FF2B5EF4-FFF2-40B4-BE49-F238E27FC236}">
              <a16:creationId xmlns:a16="http://schemas.microsoft.com/office/drawing/2014/main" id="{00000000-0008-0000-0600-0000E9020000}"/>
            </a:ext>
          </a:extLst>
        </xdr:cNvPr>
        <xdr:cNvSpPr/>
      </xdr:nvSpPr>
      <xdr:spPr>
        <a:xfrm>
          <a:off x="19494500" y="6505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83146</xdr:rowOff>
    </xdr:from>
    <xdr:ext cx="469744"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19310428" y="65982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9256</xdr:rowOff>
    </xdr:from>
    <xdr:to>
      <xdr:col>98</xdr:col>
      <xdr:colOff>38100</xdr:colOff>
      <xdr:row>38</xdr:row>
      <xdr:rowOff>110856</xdr:rowOff>
    </xdr:to>
    <xdr:sp macro="" textlink="">
      <xdr:nvSpPr>
        <xdr:cNvPr id="747" name="フローチャート: 判断 746">
          <a:extLst>
            <a:ext uri="{FF2B5EF4-FFF2-40B4-BE49-F238E27FC236}">
              <a16:creationId xmlns:a16="http://schemas.microsoft.com/office/drawing/2014/main" id="{00000000-0008-0000-0600-0000EB020000}"/>
            </a:ext>
          </a:extLst>
        </xdr:cNvPr>
        <xdr:cNvSpPr/>
      </xdr:nvSpPr>
      <xdr:spPr>
        <a:xfrm>
          <a:off x="18605500" y="6524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38</xdr:row>
      <xdr:rowOff>101983</xdr:rowOff>
    </xdr:from>
    <xdr:ext cx="378565"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18467017" y="66170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0" name="テキスト ボックス 749">
          <a:extLst>
            <a:ext uri="{FF2B5EF4-FFF2-40B4-BE49-F238E27FC236}">
              <a16:creationId xmlns:a16="http://schemas.microsoft.com/office/drawing/2014/main" id="{00000000-0008-0000-0600-0000EE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39797</xdr:rowOff>
    </xdr:from>
    <xdr:to>
      <xdr:col>116</xdr:col>
      <xdr:colOff>114300</xdr:colOff>
      <xdr:row>38</xdr:row>
      <xdr:rowOff>141397</xdr:rowOff>
    </xdr:to>
    <xdr:sp macro="" textlink="">
      <xdr:nvSpPr>
        <xdr:cNvPr id="754" name="楕円 753">
          <a:extLst>
            <a:ext uri="{FF2B5EF4-FFF2-40B4-BE49-F238E27FC236}">
              <a16:creationId xmlns:a16="http://schemas.microsoft.com/office/drawing/2014/main" id="{00000000-0008-0000-0600-0000F2020000}"/>
            </a:ext>
          </a:extLst>
        </xdr:cNvPr>
        <xdr:cNvSpPr/>
      </xdr:nvSpPr>
      <xdr:spPr>
        <a:xfrm>
          <a:off x="22110700" y="6554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126174</xdr:rowOff>
    </xdr:from>
    <xdr:ext cx="378565" cy="259045"/>
    <xdr:sp macro="" textlink="">
      <xdr:nvSpPr>
        <xdr:cNvPr id="755" name="投資及び出資金該当値テキスト">
          <a:extLst>
            <a:ext uri="{FF2B5EF4-FFF2-40B4-BE49-F238E27FC236}">
              <a16:creationId xmlns:a16="http://schemas.microsoft.com/office/drawing/2014/main" id="{00000000-0008-0000-0600-0000F3020000}"/>
            </a:ext>
          </a:extLst>
        </xdr:cNvPr>
        <xdr:cNvSpPr txBox="1"/>
      </xdr:nvSpPr>
      <xdr:spPr>
        <a:xfrm>
          <a:off x="22212300" y="646982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61925</xdr:rowOff>
    </xdr:from>
    <xdr:to>
      <xdr:col>112</xdr:col>
      <xdr:colOff>38100</xdr:colOff>
      <xdr:row>38</xdr:row>
      <xdr:rowOff>163525</xdr:rowOff>
    </xdr:to>
    <xdr:sp macro="" textlink="">
      <xdr:nvSpPr>
        <xdr:cNvPr id="756" name="楕円 755">
          <a:extLst>
            <a:ext uri="{FF2B5EF4-FFF2-40B4-BE49-F238E27FC236}">
              <a16:creationId xmlns:a16="http://schemas.microsoft.com/office/drawing/2014/main" id="{00000000-0008-0000-0600-0000F4020000}"/>
            </a:ext>
          </a:extLst>
        </xdr:cNvPr>
        <xdr:cNvSpPr/>
      </xdr:nvSpPr>
      <xdr:spPr>
        <a:xfrm>
          <a:off x="21272500" y="6577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38</xdr:row>
      <xdr:rowOff>154652</xdr:rowOff>
    </xdr:from>
    <xdr:ext cx="378565"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21134017" y="66697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114686</xdr:rowOff>
    </xdr:from>
    <xdr:to>
      <xdr:col>107</xdr:col>
      <xdr:colOff>101600</xdr:colOff>
      <xdr:row>38</xdr:row>
      <xdr:rowOff>44836</xdr:rowOff>
    </xdr:to>
    <xdr:sp macro="" textlink="">
      <xdr:nvSpPr>
        <xdr:cNvPr id="758" name="楕円 757">
          <a:extLst>
            <a:ext uri="{FF2B5EF4-FFF2-40B4-BE49-F238E27FC236}">
              <a16:creationId xmlns:a16="http://schemas.microsoft.com/office/drawing/2014/main" id="{00000000-0008-0000-0600-0000F6020000}"/>
            </a:ext>
          </a:extLst>
        </xdr:cNvPr>
        <xdr:cNvSpPr/>
      </xdr:nvSpPr>
      <xdr:spPr>
        <a:xfrm>
          <a:off x="20383500" y="6458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61363</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20199428" y="62335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51227</xdr:rowOff>
    </xdr:from>
    <xdr:to>
      <xdr:col>102</xdr:col>
      <xdr:colOff>165100</xdr:colOff>
      <xdr:row>37</xdr:row>
      <xdr:rowOff>152827</xdr:rowOff>
    </xdr:to>
    <xdr:sp macro="" textlink="">
      <xdr:nvSpPr>
        <xdr:cNvPr id="760" name="楕円 759">
          <a:extLst>
            <a:ext uri="{FF2B5EF4-FFF2-40B4-BE49-F238E27FC236}">
              <a16:creationId xmlns:a16="http://schemas.microsoft.com/office/drawing/2014/main" id="{00000000-0008-0000-0600-0000F8020000}"/>
            </a:ext>
          </a:extLst>
        </xdr:cNvPr>
        <xdr:cNvSpPr/>
      </xdr:nvSpPr>
      <xdr:spPr>
        <a:xfrm>
          <a:off x="19494500" y="6394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35</xdr:row>
      <xdr:rowOff>169354</xdr:rowOff>
    </xdr:from>
    <xdr:ext cx="469744"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19310428" y="61701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36</xdr:row>
      <xdr:rowOff>153000</xdr:rowOff>
    </xdr:from>
    <xdr:to>
      <xdr:col>98</xdr:col>
      <xdr:colOff>38100</xdr:colOff>
      <xdr:row>37</xdr:row>
      <xdr:rowOff>83150</xdr:rowOff>
    </xdr:to>
    <xdr:sp macro="" textlink="">
      <xdr:nvSpPr>
        <xdr:cNvPr id="762" name="楕円 761">
          <a:extLst>
            <a:ext uri="{FF2B5EF4-FFF2-40B4-BE49-F238E27FC236}">
              <a16:creationId xmlns:a16="http://schemas.microsoft.com/office/drawing/2014/main" id="{00000000-0008-0000-0600-0000FA020000}"/>
            </a:ext>
          </a:extLst>
        </xdr:cNvPr>
        <xdr:cNvSpPr/>
      </xdr:nvSpPr>
      <xdr:spPr>
        <a:xfrm>
          <a:off x="18605500" y="632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35</xdr:row>
      <xdr:rowOff>99677</xdr:rowOff>
    </xdr:from>
    <xdr:ext cx="469744"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18421428" y="6100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8" name="正方形/長方形 767">
          <a:extLst>
            <a:ext uri="{FF2B5EF4-FFF2-40B4-BE49-F238E27FC236}">
              <a16:creationId xmlns:a16="http://schemas.microsoft.com/office/drawing/2014/main" id="{00000000-0008-0000-0600-000000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3" name="直線コネクタ 772">
          <a:extLst>
            <a:ext uri="{FF2B5EF4-FFF2-40B4-BE49-F238E27FC236}">
              <a16:creationId xmlns:a16="http://schemas.microsoft.com/office/drawing/2014/main" id="{00000000-0008-0000-0600-000005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74" name="直線コネクタ 773">
          <a:extLst>
            <a:ext uri="{FF2B5EF4-FFF2-40B4-BE49-F238E27FC236}">
              <a16:creationId xmlns:a16="http://schemas.microsoft.com/office/drawing/2014/main" id="{00000000-0008-0000-0600-000006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76" name="直線コネクタ 775">
          <a:extLst>
            <a:ext uri="{FF2B5EF4-FFF2-40B4-BE49-F238E27FC236}">
              <a16:creationId xmlns:a16="http://schemas.microsoft.com/office/drawing/2014/main" id="{00000000-0008-0000-0600-000008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35577</xdr:rowOff>
    </xdr:from>
    <xdr:ext cx="467179" cy="259045"/>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7820821" y="963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79" name="テキスト ボックス 778">
          <a:extLst>
            <a:ext uri="{FF2B5EF4-FFF2-40B4-BE49-F238E27FC236}">
              <a16:creationId xmlns:a16="http://schemas.microsoft.com/office/drawing/2014/main" id="{00000000-0008-0000-0600-00000B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81" name="テキスト ボックス 780">
          <a:extLst>
            <a:ext uri="{FF2B5EF4-FFF2-40B4-BE49-F238E27FC236}">
              <a16:creationId xmlns:a16="http://schemas.microsoft.com/office/drawing/2014/main" id="{00000000-0008-0000-0600-00000D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83" name="テキスト ボックス 782">
          <a:extLst>
            <a:ext uri="{FF2B5EF4-FFF2-40B4-BE49-F238E27FC236}">
              <a16:creationId xmlns:a16="http://schemas.microsoft.com/office/drawing/2014/main" id="{00000000-0008-0000-0600-00000F030000}"/>
            </a:ext>
          </a:extLst>
        </xdr:cNvPr>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6" name="貸付金グラフ枠">
          <a:extLst>
            <a:ext uri="{FF2B5EF4-FFF2-40B4-BE49-F238E27FC236}">
              <a16:creationId xmlns:a16="http://schemas.microsoft.com/office/drawing/2014/main" id="{00000000-0008-0000-0600-000012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64491</xdr:rowOff>
    </xdr:from>
    <xdr:to>
      <xdr:col>116</xdr:col>
      <xdr:colOff>62864</xdr:colOff>
      <xdr:row>59</xdr:row>
      <xdr:rowOff>44450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flipV="1">
          <a:off x="22159595" y="8636991"/>
          <a:ext cx="1269" cy="15230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88" name="貸付金最小値テキスト">
          <a:extLst>
            <a:ext uri="{FF2B5EF4-FFF2-40B4-BE49-F238E27FC236}">
              <a16:creationId xmlns:a16="http://schemas.microsoft.com/office/drawing/2014/main" id="{00000000-0008-0000-0600-000014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11168</xdr:rowOff>
    </xdr:from>
    <xdr:ext cx="534377" cy="259045"/>
    <xdr:sp macro="" textlink="">
      <xdr:nvSpPr>
        <xdr:cNvPr id="790" name="貸付金最大値テキスト">
          <a:extLst>
            <a:ext uri="{FF2B5EF4-FFF2-40B4-BE49-F238E27FC236}">
              <a16:creationId xmlns:a16="http://schemas.microsoft.com/office/drawing/2014/main" id="{00000000-0008-0000-0600-000016030000}"/>
            </a:ext>
          </a:extLst>
        </xdr:cNvPr>
        <xdr:cNvSpPr txBox="1"/>
      </xdr:nvSpPr>
      <xdr:spPr>
        <a:xfrm>
          <a:off x="22212300" y="8412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19,987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64491</xdr:rowOff>
    </xdr:from>
    <xdr:to>
      <xdr:col>116</xdr:col>
      <xdr:colOff>152400</xdr:colOff>
      <xdr:row>50</xdr:row>
      <xdr:rowOff>64491</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22072600" y="86369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41326</xdr:rowOff>
    </xdr:from>
    <xdr:to>
      <xdr:col>116</xdr:col>
      <xdr:colOff>63500</xdr:colOff>
      <xdr:row>59</xdr:row>
      <xdr:rowOff>42393</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21323300" y="10156876"/>
          <a:ext cx="838200" cy="1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77716</xdr:rowOff>
    </xdr:from>
    <xdr:ext cx="469744" cy="259045"/>
    <xdr:sp macro="" textlink="">
      <xdr:nvSpPr>
        <xdr:cNvPr id="793" name="貸付金平均値テキスト">
          <a:extLst>
            <a:ext uri="{FF2B5EF4-FFF2-40B4-BE49-F238E27FC236}">
              <a16:creationId xmlns:a16="http://schemas.microsoft.com/office/drawing/2014/main" id="{00000000-0008-0000-0600-000019030000}"/>
            </a:ext>
          </a:extLst>
        </xdr:cNvPr>
        <xdr:cNvSpPr txBox="1"/>
      </xdr:nvSpPr>
      <xdr:spPr>
        <a:xfrm>
          <a:off x="22212300" y="985036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54839</xdr:rowOff>
    </xdr:from>
    <xdr:to>
      <xdr:col>116</xdr:col>
      <xdr:colOff>114300</xdr:colOff>
      <xdr:row>58</xdr:row>
      <xdr:rowOff>156439</xdr:rowOff>
    </xdr:to>
    <xdr:sp macro="" textlink="">
      <xdr:nvSpPr>
        <xdr:cNvPr id="794" name="フローチャート: 判断 793">
          <a:extLst>
            <a:ext uri="{FF2B5EF4-FFF2-40B4-BE49-F238E27FC236}">
              <a16:creationId xmlns:a16="http://schemas.microsoft.com/office/drawing/2014/main" id="{00000000-0008-0000-0600-00001A030000}"/>
            </a:ext>
          </a:extLst>
        </xdr:cNvPr>
        <xdr:cNvSpPr/>
      </xdr:nvSpPr>
      <xdr:spPr>
        <a:xfrm>
          <a:off x="22110700" y="9998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40030</xdr:rowOff>
    </xdr:from>
    <xdr:to>
      <xdr:col>111</xdr:col>
      <xdr:colOff>177800</xdr:colOff>
      <xdr:row>59</xdr:row>
      <xdr:rowOff>41326</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20434300" y="10155580"/>
          <a:ext cx="889000" cy="1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62611</xdr:rowOff>
    </xdr:from>
    <xdr:to>
      <xdr:col>112</xdr:col>
      <xdr:colOff>38100</xdr:colOff>
      <xdr:row>58</xdr:row>
      <xdr:rowOff>164211</xdr:rowOff>
    </xdr:to>
    <xdr:sp macro="" textlink="">
      <xdr:nvSpPr>
        <xdr:cNvPr id="796" name="フローチャート: 判断 795">
          <a:extLst>
            <a:ext uri="{FF2B5EF4-FFF2-40B4-BE49-F238E27FC236}">
              <a16:creationId xmlns:a16="http://schemas.microsoft.com/office/drawing/2014/main" id="{00000000-0008-0000-0600-00001C030000}"/>
            </a:ext>
          </a:extLst>
        </xdr:cNvPr>
        <xdr:cNvSpPr/>
      </xdr:nvSpPr>
      <xdr:spPr>
        <a:xfrm>
          <a:off x="21272500" y="10006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9288</xdr:rowOff>
    </xdr:from>
    <xdr:ext cx="469744"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21088428" y="97819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39725</xdr:rowOff>
    </xdr:from>
    <xdr:to>
      <xdr:col>107</xdr:col>
      <xdr:colOff>50800</xdr:colOff>
      <xdr:row>59</xdr:row>
      <xdr:rowOff>40030</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19545300" y="10155275"/>
          <a:ext cx="889000" cy="3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59944</xdr:rowOff>
    </xdr:from>
    <xdr:to>
      <xdr:col>107</xdr:col>
      <xdr:colOff>101600</xdr:colOff>
      <xdr:row>58</xdr:row>
      <xdr:rowOff>161544</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20383500" y="100040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6621</xdr:rowOff>
    </xdr:from>
    <xdr:ext cx="469744"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20199428" y="97792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38888</xdr:rowOff>
    </xdr:from>
    <xdr:to>
      <xdr:col>102</xdr:col>
      <xdr:colOff>114300</xdr:colOff>
      <xdr:row>59</xdr:row>
      <xdr:rowOff>39725</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18656300" y="10154438"/>
          <a:ext cx="889000" cy="8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60934</xdr:rowOff>
    </xdr:from>
    <xdr:to>
      <xdr:col>102</xdr:col>
      <xdr:colOff>165100</xdr:colOff>
      <xdr:row>58</xdr:row>
      <xdr:rowOff>162534</xdr:rowOff>
    </xdr:to>
    <xdr:sp macro="" textlink="">
      <xdr:nvSpPr>
        <xdr:cNvPr id="802" name="フローチャート: 判断 801">
          <a:extLst>
            <a:ext uri="{FF2B5EF4-FFF2-40B4-BE49-F238E27FC236}">
              <a16:creationId xmlns:a16="http://schemas.microsoft.com/office/drawing/2014/main" id="{00000000-0008-0000-0600-000022030000}"/>
            </a:ext>
          </a:extLst>
        </xdr:cNvPr>
        <xdr:cNvSpPr/>
      </xdr:nvSpPr>
      <xdr:spPr>
        <a:xfrm>
          <a:off x="19494500" y="100050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7611</xdr:rowOff>
    </xdr:from>
    <xdr:ext cx="469744"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19310428" y="97802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48590</xdr:rowOff>
    </xdr:from>
    <xdr:to>
      <xdr:col>98</xdr:col>
      <xdr:colOff>38100</xdr:colOff>
      <xdr:row>58</xdr:row>
      <xdr:rowOff>150190</xdr:rowOff>
    </xdr:to>
    <xdr:sp macro="" textlink="">
      <xdr:nvSpPr>
        <xdr:cNvPr id="804" name="フローチャート: 判断 803">
          <a:extLst>
            <a:ext uri="{FF2B5EF4-FFF2-40B4-BE49-F238E27FC236}">
              <a16:creationId xmlns:a16="http://schemas.microsoft.com/office/drawing/2014/main" id="{00000000-0008-0000-0600-000024030000}"/>
            </a:ext>
          </a:extLst>
        </xdr:cNvPr>
        <xdr:cNvSpPr/>
      </xdr:nvSpPr>
      <xdr:spPr>
        <a:xfrm>
          <a:off x="18605500" y="9992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166717</xdr:rowOff>
    </xdr:from>
    <xdr:ext cx="469744"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18421428" y="9767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163043</xdr:rowOff>
    </xdr:from>
    <xdr:to>
      <xdr:col>116</xdr:col>
      <xdr:colOff>114300</xdr:colOff>
      <xdr:row>59</xdr:row>
      <xdr:rowOff>93193</xdr:rowOff>
    </xdr:to>
    <xdr:sp macro="" textlink="">
      <xdr:nvSpPr>
        <xdr:cNvPr id="811" name="楕円 810">
          <a:extLst>
            <a:ext uri="{FF2B5EF4-FFF2-40B4-BE49-F238E27FC236}">
              <a16:creationId xmlns:a16="http://schemas.microsoft.com/office/drawing/2014/main" id="{00000000-0008-0000-0600-00002B030000}"/>
            </a:ext>
          </a:extLst>
        </xdr:cNvPr>
        <xdr:cNvSpPr/>
      </xdr:nvSpPr>
      <xdr:spPr>
        <a:xfrm>
          <a:off x="22110700" y="10107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77970</xdr:rowOff>
    </xdr:from>
    <xdr:ext cx="313932" cy="259045"/>
    <xdr:sp macro="" textlink="">
      <xdr:nvSpPr>
        <xdr:cNvPr id="812" name="貸付金該当値テキスト">
          <a:extLst>
            <a:ext uri="{FF2B5EF4-FFF2-40B4-BE49-F238E27FC236}">
              <a16:creationId xmlns:a16="http://schemas.microsoft.com/office/drawing/2014/main" id="{00000000-0008-0000-0600-00002C030000}"/>
            </a:ext>
          </a:extLst>
        </xdr:cNvPr>
        <xdr:cNvSpPr txBox="1"/>
      </xdr:nvSpPr>
      <xdr:spPr>
        <a:xfrm>
          <a:off x="22212300" y="1002207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161976</xdr:rowOff>
    </xdr:from>
    <xdr:to>
      <xdr:col>112</xdr:col>
      <xdr:colOff>38100</xdr:colOff>
      <xdr:row>59</xdr:row>
      <xdr:rowOff>92126</xdr:rowOff>
    </xdr:to>
    <xdr:sp macro="" textlink="">
      <xdr:nvSpPr>
        <xdr:cNvPr id="813" name="楕円 812">
          <a:extLst>
            <a:ext uri="{FF2B5EF4-FFF2-40B4-BE49-F238E27FC236}">
              <a16:creationId xmlns:a16="http://schemas.microsoft.com/office/drawing/2014/main" id="{00000000-0008-0000-0600-00002D030000}"/>
            </a:ext>
          </a:extLst>
        </xdr:cNvPr>
        <xdr:cNvSpPr/>
      </xdr:nvSpPr>
      <xdr:spPr>
        <a:xfrm>
          <a:off x="21272500" y="10106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59</xdr:row>
      <xdr:rowOff>83253</xdr:rowOff>
    </xdr:from>
    <xdr:ext cx="313932"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21166333" y="10198803"/>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160680</xdr:rowOff>
    </xdr:from>
    <xdr:to>
      <xdr:col>107</xdr:col>
      <xdr:colOff>101600</xdr:colOff>
      <xdr:row>59</xdr:row>
      <xdr:rowOff>90830</xdr:rowOff>
    </xdr:to>
    <xdr:sp macro="" textlink="">
      <xdr:nvSpPr>
        <xdr:cNvPr id="815" name="楕円 814">
          <a:extLst>
            <a:ext uri="{FF2B5EF4-FFF2-40B4-BE49-F238E27FC236}">
              <a16:creationId xmlns:a16="http://schemas.microsoft.com/office/drawing/2014/main" id="{00000000-0008-0000-0600-00002F030000}"/>
            </a:ext>
          </a:extLst>
        </xdr:cNvPr>
        <xdr:cNvSpPr/>
      </xdr:nvSpPr>
      <xdr:spPr>
        <a:xfrm>
          <a:off x="20383500" y="10104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59</xdr:row>
      <xdr:rowOff>81957</xdr:rowOff>
    </xdr:from>
    <xdr:ext cx="313932"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20277333" y="1019750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160375</xdr:rowOff>
    </xdr:from>
    <xdr:to>
      <xdr:col>102</xdr:col>
      <xdr:colOff>165100</xdr:colOff>
      <xdr:row>59</xdr:row>
      <xdr:rowOff>90525</xdr:rowOff>
    </xdr:to>
    <xdr:sp macro="" textlink="">
      <xdr:nvSpPr>
        <xdr:cNvPr id="817" name="楕円 816">
          <a:extLst>
            <a:ext uri="{FF2B5EF4-FFF2-40B4-BE49-F238E27FC236}">
              <a16:creationId xmlns:a16="http://schemas.microsoft.com/office/drawing/2014/main" id="{00000000-0008-0000-0600-000031030000}"/>
            </a:ext>
          </a:extLst>
        </xdr:cNvPr>
        <xdr:cNvSpPr/>
      </xdr:nvSpPr>
      <xdr:spPr>
        <a:xfrm>
          <a:off x="19494500" y="10104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59</xdr:row>
      <xdr:rowOff>81652</xdr:rowOff>
    </xdr:from>
    <xdr:ext cx="313932"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19388333" y="1019720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159538</xdr:rowOff>
    </xdr:from>
    <xdr:to>
      <xdr:col>98</xdr:col>
      <xdr:colOff>38100</xdr:colOff>
      <xdr:row>59</xdr:row>
      <xdr:rowOff>89688</xdr:rowOff>
    </xdr:to>
    <xdr:sp macro="" textlink="">
      <xdr:nvSpPr>
        <xdr:cNvPr id="819" name="楕円 818">
          <a:extLst>
            <a:ext uri="{FF2B5EF4-FFF2-40B4-BE49-F238E27FC236}">
              <a16:creationId xmlns:a16="http://schemas.microsoft.com/office/drawing/2014/main" id="{00000000-0008-0000-0600-000033030000}"/>
            </a:ext>
          </a:extLst>
        </xdr:cNvPr>
        <xdr:cNvSpPr/>
      </xdr:nvSpPr>
      <xdr:spPr>
        <a:xfrm>
          <a:off x="18605500" y="101036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59</xdr:row>
      <xdr:rowOff>80815</xdr:rowOff>
    </xdr:from>
    <xdr:ext cx="313932"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18499333" y="1019636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3" name="正方形/長方形 822">
          <a:extLst>
            <a:ext uri="{FF2B5EF4-FFF2-40B4-BE49-F238E27FC236}">
              <a16:creationId xmlns:a16="http://schemas.microsoft.com/office/drawing/2014/main" id="{00000000-0008-0000-0600-000037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38,257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0" name="直線コネクタ 829">
          <a:extLst>
            <a:ext uri="{FF2B5EF4-FFF2-40B4-BE49-F238E27FC236}">
              <a16:creationId xmlns:a16="http://schemas.microsoft.com/office/drawing/2014/main" id="{00000000-0008-0000-0600-00003E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139700</xdr:rowOff>
    </xdr:from>
    <xdr:to>
      <xdr:col>120</xdr:col>
      <xdr:colOff>114300</xdr:colOff>
      <xdr:row>78</xdr:row>
      <xdr:rowOff>139700</xdr:rowOff>
    </xdr:to>
    <xdr:cxnSp macro="">
      <xdr:nvCxnSpPr>
        <xdr:cNvPr id="832" name="直線コネクタ 831">
          <a:extLst>
            <a:ext uri="{FF2B5EF4-FFF2-40B4-BE49-F238E27FC236}">
              <a16:creationId xmlns:a16="http://schemas.microsoft.com/office/drawing/2014/main" id="{00000000-0008-0000-0600-000040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168927</xdr:rowOff>
    </xdr:from>
    <xdr:ext cx="53129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7756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54627</xdr:rowOff>
    </xdr:from>
    <xdr:ext cx="531299" cy="259045"/>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7756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111777</xdr:rowOff>
    </xdr:from>
    <xdr:ext cx="531299" cy="259045"/>
    <xdr:sp macro="" textlink="">
      <xdr:nvSpPr>
        <xdr:cNvPr id="837" name="テキスト ボックス 836">
          <a:extLst>
            <a:ext uri="{FF2B5EF4-FFF2-40B4-BE49-F238E27FC236}">
              <a16:creationId xmlns:a16="http://schemas.microsoft.com/office/drawing/2014/main" id="{00000000-0008-0000-0600-000045030000}"/>
            </a:ext>
          </a:extLst>
        </xdr:cNvPr>
        <xdr:cNvSpPr txBox="1"/>
      </xdr:nvSpPr>
      <xdr:spPr>
        <a:xfrm>
          <a:off x="17756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38" name="直線コネクタ 837">
          <a:extLst>
            <a:ext uri="{FF2B5EF4-FFF2-40B4-BE49-F238E27FC236}">
              <a16:creationId xmlns:a16="http://schemas.microsoft.com/office/drawing/2014/main" id="{00000000-0008-0000-0600-000046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168927</xdr:rowOff>
    </xdr:from>
    <xdr:ext cx="531299" cy="259045"/>
    <xdr:sp macro="" textlink="">
      <xdr:nvSpPr>
        <xdr:cNvPr id="839" name="テキスト ボックス 838">
          <a:extLst>
            <a:ext uri="{FF2B5EF4-FFF2-40B4-BE49-F238E27FC236}">
              <a16:creationId xmlns:a16="http://schemas.microsoft.com/office/drawing/2014/main" id="{00000000-0008-0000-0600-000047030000}"/>
            </a:ext>
          </a:extLst>
        </xdr:cNvPr>
        <xdr:cNvSpPr txBox="1"/>
      </xdr:nvSpPr>
      <xdr:spPr>
        <a:xfrm>
          <a:off x="17756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1" name="テキスト ボックス 840">
          <a:extLst>
            <a:ext uri="{FF2B5EF4-FFF2-40B4-BE49-F238E27FC236}">
              <a16:creationId xmlns:a16="http://schemas.microsoft.com/office/drawing/2014/main" id="{00000000-0008-0000-0600-000049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2" name="繰出金グラフ枠">
          <a:extLst>
            <a:ext uri="{FF2B5EF4-FFF2-40B4-BE49-F238E27FC236}">
              <a16:creationId xmlns:a16="http://schemas.microsoft.com/office/drawing/2014/main" id="{00000000-0008-0000-0600-00004A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21468</xdr:rowOff>
    </xdr:from>
    <xdr:to>
      <xdr:col>116</xdr:col>
      <xdr:colOff>62864</xdr:colOff>
      <xdr:row>78</xdr:row>
      <xdr:rowOff>86071</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flipV="1">
          <a:off x="22159595" y="12194418"/>
          <a:ext cx="1269" cy="12647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89898</xdr:rowOff>
    </xdr:from>
    <xdr:ext cx="534377" cy="259045"/>
    <xdr:sp macro="" textlink="">
      <xdr:nvSpPr>
        <xdr:cNvPr id="844" name="繰出金最小値テキスト">
          <a:extLst>
            <a:ext uri="{FF2B5EF4-FFF2-40B4-BE49-F238E27FC236}">
              <a16:creationId xmlns:a16="http://schemas.microsoft.com/office/drawing/2014/main" id="{00000000-0008-0000-0600-00004C030000}"/>
            </a:ext>
          </a:extLst>
        </xdr:cNvPr>
        <xdr:cNvSpPr txBox="1"/>
      </xdr:nvSpPr>
      <xdr:spPr>
        <a:xfrm>
          <a:off x="22212300" y="134629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86071</xdr:rowOff>
    </xdr:from>
    <xdr:to>
      <xdr:col>116</xdr:col>
      <xdr:colOff>152400</xdr:colOff>
      <xdr:row>78</xdr:row>
      <xdr:rowOff>86071</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22072600" y="134591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139595</xdr:rowOff>
    </xdr:from>
    <xdr:ext cx="534377" cy="259045"/>
    <xdr:sp macro="" textlink="">
      <xdr:nvSpPr>
        <xdr:cNvPr id="846" name="繰出金最大値テキスト">
          <a:extLst>
            <a:ext uri="{FF2B5EF4-FFF2-40B4-BE49-F238E27FC236}">
              <a16:creationId xmlns:a16="http://schemas.microsoft.com/office/drawing/2014/main" id="{00000000-0008-0000-0600-00004E030000}"/>
            </a:ext>
          </a:extLst>
        </xdr:cNvPr>
        <xdr:cNvSpPr txBox="1"/>
      </xdr:nvSpPr>
      <xdr:spPr>
        <a:xfrm>
          <a:off x="22212300" y="119696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77,672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21468</xdr:rowOff>
    </xdr:from>
    <xdr:to>
      <xdr:col>116</xdr:col>
      <xdr:colOff>152400</xdr:colOff>
      <xdr:row>71</xdr:row>
      <xdr:rowOff>21468</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a:off x="22072600" y="121944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134031</xdr:rowOff>
    </xdr:from>
    <xdr:to>
      <xdr:col>116</xdr:col>
      <xdr:colOff>63500</xdr:colOff>
      <xdr:row>76</xdr:row>
      <xdr:rowOff>136979</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flipV="1">
          <a:off x="21323300" y="13164231"/>
          <a:ext cx="838200" cy="29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58970</xdr:rowOff>
    </xdr:from>
    <xdr:ext cx="534377" cy="259045"/>
    <xdr:sp macro="" textlink="">
      <xdr:nvSpPr>
        <xdr:cNvPr id="849" name="繰出金平均値テキスト">
          <a:extLst>
            <a:ext uri="{FF2B5EF4-FFF2-40B4-BE49-F238E27FC236}">
              <a16:creationId xmlns:a16="http://schemas.microsoft.com/office/drawing/2014/main" id="{00000000-0008-0000-0600-000051030000}"/>
            </a:ext>
          </a:extLst>
        </xdr:cNvPr>
        <xdr:cNvSpPr txBox="1"/>
      </xdr:nvSpPr>
      <xdr:spPr>
        <a:xfrm>
          <a:off x="22212300" y="1291772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36094</xdr:rowOff>
    </xdr:from>
    <xdr:to>
      <xdr:col>116</xdr:col>
      <xdr:colOff>114300</xdr:colOff>
      <xdr:row>76</xdr:row>
      <xdr:rowOff>137694</xdr:rowOff>
    </xdr:to>
    <xdr:sp macro="" textlink="">
      <xdr:nvSpPr>
        <xdr:cNvPr id="850" name="フローチャート: 判断 849">
          <a:extLst>
            <a:ext uri="{FF2B5EF4-FFF2-40B4-BE49-F238E27FC236}">
              <a16:creationId xmlns:a16="http://schemas.microsoft.com/office/drawing/2014/main" id="{00000000-0008-0000-0600-000052030000}"/>
            </a:ext>
          </a:extLst>
        </xdr:cNvPr>
        <xdr:cNvSpPr/>
      </xdr:nvSpPr>
      <xdr:spPr>
        <a:xfrm>
          <a:off x="22110700" y="130662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76</xdr:row>
      <xdr:rowOff>91853</xdr:rowOff>
    </xdr:from>
    <xdr:to>
      <xdr:col>111</xdr:col>
      <xdr:colOff>177800</xdr:colOff>
      <xdr:row>76</xdr:row>
      <xdr:rowOff>136979</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a:off x="20434300" y="13122053"/>
          <a:ext cx="889000" cy="45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169687</xdr:rowOff>
    </xdr:from>
    <xdr:to>
      <xdr:col>112</xdr:col>
      <xdr:colOff>38100</xdr:colOff>
      <xdr:row>76</xdr:row>
      <xdr:rowOff>99837</xdr:rowOff>
    </xdr:to>
    <xdr:sp macro="" textlink="">
      <xdr:nvSpPr>
        <xdr:cNvPr id="852" name="フローチャート: 判断 851">
          <a:extLst>
            <a:ext uri="{FF2B5EF4-FFF2-40B4-BE49-F238E27FC236}">
              <a16:creationId xmlns:a16="http://schemas.microsoft.com/office/drawing/2014/main" id="{00000000-0008-0000-0600-000054030000}"/>
            </a:ext>
          </a:extLst>
        </xdr:cNvPr>
        <xdr:cNvSpPr/>
      </xdr:nvSpPr>
      <xdr:spPr>
        <a:xfrm>
          <a:off x="21272500" y="13028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116364</xdr:rowOff>
    </xdr:from>
    <xdr:ext cx="534377" cy="259045"/>
    <xdr:sp macro="" textlink="">
      <xdr:nvSpPr>
        <xdr:cNvPr id="853" name="テキスト ボックス 852">
          <a:extLst>
            <a:ext uri="{FF2B5EF4-FFF2-40B4-BE49-F238E27FC236}">
              <a16:creationId xmlns:a16="http://schemas.microsoft.com/office/drawing/2014/main" id="{00000000-0008-0000-0600-000055030000}"/>
            </a:ext>
          </a:extLst>
        </xdr:cNvPr>
        <xdr:cNvSpPr txBox="1"/>
      </xdr:nvSpPr>
      <xdr:spPr>
        <a:xfrm>
          <a:off x="21056111" y="12803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72</xdr:row>
      <xdr:rowOff>87328</xdr:rowOff>
    </xdr:from>
    <xdr:to>
      <xdr:col>107</xdr:col>
      <xdr:colOff>50800</xdr:colOff>
      <xdr:row>76</xdr:row>
      <xdr:rowOff>91853</xdr:rowOff>
    </xdr:to>
    <xdr:cxnSp macro="">
      <xdr:nvCxnSpPr>
        <xdr:cNvPr id="854" name="直線コネクタ 853">
          <a:extLst>
            <a:ext uri="{FF2B5EF4-FFF2-40B4-BE49-F238E27FC236}">
              <a16:creationId xmlns:a16="http://schemas.microsoft.com/office/drawing/2014/main" id="{00000000-0008-0000-0600-000056030000}"/>
            </a:ext>
          </a:extLst>
        </xdr:cNvPr>
        <xdr:cNvCxnSpPr/>
      </xdr:nvCxnSpPr>
      <xdr:spPr>
        <a:xfrm>
          <a:off x="19545300" y="12431728"/>
          <a:ext cx="889000" cy="690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138437</xdr:rowOff>
    </xdr:from>
    <xdr:to>
      <xdr:col>107</xdr:col>
      <xdr:colOff>101600</xdr:colOff>
      <xdr:row>76</xdr:row>
      <xdr:rowOff>68588</xdr:rowOff>
    </xdr:to>
    <xdr:sp macro="" textlink="">
      <xdr:nvSpPr>
        <xdr:cNvPr id="855" name="フローチャート: 判断 854">
          <a:extLst>
            <a:ext uri="{FF2B5EF4-FFF2-40B4-BE49-F238E27FC236}">
              <a16:creationId xmlns:a16="http://schemas.microsoft.com/office/drawing/2014/main" id="{00000000-0008-0000-0600-000057030000}"/>
            </a:ext>
          </a:extLst>
        </xdr:cNvPr>
        <xdr:cNvSpPr/>
      </xdr:nvSpPr>
      <xdr:spPr>
        <a:xfrm>
          <a:off x="20383500" y="12997187"/>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74</xdr:row>
      <xdr:rowOff>85114</xdr:rowOff>
    </xdr:from>
    <xdr:ext cx="534377" cy="259045"/>
    <xdr:sp macro="" textlink="">
      <xdr:nvSpPr>
        <xdr:cNvPr id="856" name="テキスト ボックス 855">
          <a:extLst>
            <a:ext uri="{FF2B5EF4-FFF2-40B4-BE49-F238E27FC236}">
              <a16:creationId xmlns:a16="http://schemas.microsoft.com/office/drawing/2014/main" id="{00000000-0008-0000-0600-000058030000}"/>
            </a:ext>
          </a:extLst>
        </xdr:cNvPr>
        <xdr:cNvSpPr txBox="1"/>
      </xdr:nvSpPr>
      <xdr:spPr>
        <a:xfrm>
          <a:off x="20167111" y="127724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71</xdr:row>
      <xdr:rowOff>89316</xdr:rowOff>
    </xdr:from>
    <xdr:to>
      <xdr:col>102</xdr:col>
      <xdr:colOff>114300</xdr:colOff>
      <xdr:row>72</xdr:row>
      <xdr:rowOff>87328</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a:off x="18656300" y="12262266"/>
          <a:ext cx="889000" cy="1694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98616</xdr:rowOff>
    </xdr:from>
    <xdr:to>
      <xdr:col>102</xdr:col>
      <xdr:colOff>165100</xdr:colOff>
      <xdr:row>76</xdr:row>
      <xdr:rowOff>28766</xdr:rowOff>
    </xdr:to>
    <xdr:sp macro="" textlink="">
      <xdr:nvSpPr>
        <xdr:cNvPr id="858" name="フローチャート: 判断 857">
          <a:extLst>
            <a:ext uri="{FF2B5EF4-FFF2-40B4-BE49-F238E27FC236}">
              <a16:creationId xmlns:a16="http://schemas.microsoft.com/office/drawing/2014/main" id="{00000000-0008-0000-0600-00005A030000}"/>
            </a:ext>
          </a:extLst>
        </xdr:cNvPr>
        <xdr:cNvSpPr/>
      </xdr:nvSpPr>
      <xdr:spPr>
        <a:xfrm>
          <a:off x="19494500" y="12957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19893</xdr:rowOff>
    </xdr:from>
    <xdr:ext cx="534377" cy="259045"/>
    <xdr:sp macro="" textlink="">
      <xdr:nvSpPr>
        <xdr:cNvPr id="859" name="テキスト ボックス 858">
          <a:extLst>
            <a:ext uri="{FF2B5EF4-FFF2-40B4-BE49-F238E27FC236}">
              <a16:creationId xmlns:a16="http://schemas.microsoft.com/office/drawing/2014/main" id="{00000000-0008-0000-0600-00005B030000}"/>
            </a:ext>
          </a:extLst>
        </xdr:cNvPr>
        <xdr:cNvSpPr txBox="1"/>
      </xdr:nvSpPr>
      <xdr:spPr>
        <a:xfrm>
          <a:off x="19278111" y="13050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99164</xdr:rowOff>
    </xdr:from>
    <xdr:to>
      <xdr:col>98</xdr:col>
      <xdr:colOff>38100</xdr:colOff>
      <xdr:row>76</xdr:row>
      <xdr:rowOff>29314</xdr:rowOff>
    </xdr:to>
    <xdr:sp macro="" textlink="">
      <xdr:nvSpPr>
        <xdr:cNvPr id="860" name="フローチャート: 判断 859">
          <a:extLst>
            <a:ext uri="{FF2B5EF4-FFF2-40B4-BE49-F238E27FC236}">
              <a16:creationId xmlns:a16="http://schemas.microsoft.com/office/drawing/2014/main" id="{00000000-0008-0000-0600-00005C030000}"/>
            </a:ext>
          </a:extLst>
        </xdr:cNvPr>
        <xdr:cNvSpPr/>
      </xdr:nvSpPr>
      <xdr:spPr>
        <a:xfrm>
          <a:off x="18605500" y="12957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20441</xdr:rowOff>
    </xdr:from>
    <xdr:ext cx="534377"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18389111" y="130506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83231</xdr:rowOff>
    </xdr:from>
    <xdr:to>
      <xdr:col>116</xdr:col>
      <xdr:colOff>114300</xdr:colOff>
      <xdr:row>77</xdr:row>
      <xdr:rowOff>13381</xdr:rowOff>
    </xdr:to>
    <xdr:sp macro="" textlink="">
      <xdr:nvSpPr>
        <xdr:cNvPr id="867" name="楕円 866">
          <a:extLst>
            <a:ext uri="{FF2B5EF4-FFF2-40B4-BE49-F238E27FC236}">
              <a16:creationId xmlns:a16="http://schemas.microsoft.com/office/drawing/2014/main" id="{00000000-0008-0000-0600-000063030000}"/>
            </a:ext>
          </a:extLst>
        </xdr:cNvPr>
        <xdr:cNvSpPr/>
      </xdr:nvSpPr>
      <xdr:spPr>
        <a:xfrm>
          <a:off x="22110700" y="131134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61658</xdr:rowOff>
    </xdr:from>
    <xdr:ext cx="534377" cy="259045"/>
    <xdr:sp macro="" textlink="">
      <xdr:nvSpPr>
        <xdr:cNvPr id="868" name="繰出金該当値テキスト">
          <a:extLst>
            <a:ext uri="{FF2B5EF4-FFF2-40B4-BE49-F238E27FC236}">
              <a16:creationId xmlns:a16="http://schemas.microsoft.com/office/drawing/2014/main" id="{00000000-0008-0000-0600-000064030000}"/>
            </a:ext>
          </a:extLst>
        </xdr:cNvPr>
        <xdr:cNvSpPr txBox="1"/>
      </xdr:nvSpPr>
      <xdr:spPr>
        <a:xfrm>
          <a:off x="22212300" y="13091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86179</xdr:rowOff>
    </xdr:from>
    <xdr:to>
      <xdr:col>112</xdr:col>
      <xdr:colOff>38100</xdr:colOff>
      <xdr:row>77</xdr:row>
      <xdr:rowOff>16329</xdr:rowOff>
    </xdr:to>
    <xdr:sp macro="" textlink="">
      <xdr:nvSpPr>
        <xdr:cNvPr id="869" name="楕円 868">
          <a:extLst>
            <a:ext uri="{FF2B5EF4-FFF2-40B4-BE49-F238E27FC236}">
              <a16:creationId xmlns:a16="http://schemas.microsoft.com/office/drawing/2014/main" id="{00000000-0008-0000-0600-000065030000}"/>
            </a:ext>
          </a:extLst>
        </xdr:cNvPr>
        <xdr:cNvSpPr/>
      </xdr:nvSpPr>
      <xdr:spPr>
        <a:xfrm>
          <a:off x="21272500" y="13116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7456</xdr:rowOff>
    </xdr:from>
    <xdr:ext cx="534377"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21056111" y="132091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76</xdr:row>
      <xdr:rowOff>41053</xdr:rowOff>
    </xdr:from>
    <xdr:to>
      <xdr:col>107</xdr:col>
      <xdr:colOff>101600</xdr:colOff>
      <xdr:row>76</xdr:row>
      <xdr:rowOff>142653</xdr:rowOff>
    </xdr:to>
    <xdr:sp macro="" textlink="">
      <xdr:nvSpPr>
        <xdr:cNvPr id="871" name="楕円 870">
          <a:extLst>
            <a:ext uri="{FF2B5EF4-FFF2-40B4-BE49-F238E27FC236}">
              <a16:creationId xmlns:a16="http://schemas.microsoft.com/office/drawing/2014/main" id="{00000000-0008-0000-0600-000067030000}"/>
            </a:ext>
          </a:extLst>
        </xdr:cNvPr>
        <xdr:cNvSpPr/>
      </xdr:nvSpPr>
      <xdr:spPr>
        <a:xfrm>
          <a:off x="20383500" y="13071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133780</xdr:rowOff>
    </xdr:from>
    <xdr:ext cx="534377"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20167111" y="131639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72</xdr:row>
      <xdr:rowOff>36528</xdr:rowOff>
    </xdr:from>
    <xdr:to>
      <xdr:col>102</xdr:col>
      <xdr:colOff>165100</xdr:colOff>
      <xdr:row>72</xdr:row>
      <xdr:rowOff>138128</xdr:rowOff>
    </xdr:to>
    <xdr:sp macro="" textlink="">
      <xdr:nvSpPr>
        <xdr:cNvPr id="873" name="楕円 872">
          <a:extLst>
            <a:ext uri="{FF2B5EF4-FFF2-40B4-BE49-F238E27FC236}">
              <a16:creationId xmlns:a16="http://schemas.microsoft.com/office/drawing/2014/main" id="{00000000-0008-0000-0600-000069030000}"/>
            </a:ext>
          </a:extLst>
        </xdr:cNvPr>
        <xdr:cNvSpPr/>
      </xdr:nvSpPr>
      <xdr:spPr>
        <a:xfrm>
          <a:off x="19494500" y="123809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70</xdr:row>
      <xdr:rowOff>154655</xdr:rowOff>
    </xdr:from>
    <xdr:ext cx="534377"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19278111" y="121561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71</xdr:row>
      <xdr:rowOff>38516</xdr:rowOff>
    </xdr:from>
    <xdr:to>
      <xdr:col>98</xdr:col>
      <xdr:colOff>38100</xdr:colOff>
      <xdr:row>71</xdr:row>
      <xdr:rowOff>140116</xdr:rowOff>
    </xdr:to>
    <xdr:sp macro="" textlink="">
      <xdr:nvSpPr>
        <xdr:cNvPr id="875" name="楕円 874">
          <a:extLst>
            <a:ext uri="{FF2B5EF4-FFF2-40B4-BE49-F238E27FC236}">
              <a16:creationId xmlns:a16="http://schemas.microsoft.com/office/drawing/2014/main" id="{00000000-0008-0000-0600-00006B030000}"/>
            </a:ext>
          </a:extLst>
        </xdr:cNvPr>
        <xdr:cNvSpPr/>
      </xdr:nvSpPr>
      <xdr:spPr>
        <a:xfrm>
          <a:off x="18605500" y="122114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69</xdr:row>
      <xdr:rowOff>156643</xdr:rowOff>
    </xdr:from>
    <xdr:ext cx="534377"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18389111" y="119866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7" name="正方形/長方形 876">
          <a:extLst>
            <a:ext uri="{FF2B5EF4-FFF2-40B4-BE49-F238E27FC236}">
              <a16:creationId xmlns:a16="http://schemas.microsoft.com/office/drawing/2014/main" id="{00000000-0008-0000-0600-00006D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5" name="テキスト ボックス 884">
          <a:extLst>
            <a:ext uri="{FF2B5EF4-FFF2-40B4-BE49-F238E27FC236}">
              <a16:creationId xmlns:a16="http://schemas.microsoft.com/office/drawing/2014/main" id="{00000000-0008-0000-0600-000075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6" name="直線コネクタ 885">
          <a:extLst>
            <a:ext uri="{FF2B5EF4-FFF2-40B4-BE49-F238E27FC236}">
              <a16:creationId xmlns:a16="http://schemas.microsoft.com/office/drawing/2014/main" id="{00000000-0008-0000-0600-000076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7" name="直線コネクタ 886">
          <a:extLst>
            <a:ext uri="{FF2B5EF4-FFF2-40B4-BE49-F238E27FC236}">
              <a16:creationId xmlns:a16="http://schemas.microsoft.com/office/drawing/2014/main" id="{00000000-0008-0000-0600-000077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8" name="テキスト ボックス 887">
          <a:extLst>
            <a:ext uri="{FF2B5EF4-FFF2-40B4-BE49-F238E27FC236}">
              <a16:creationId xmlns:a16="http://schemas.microsoft.com/office/drawing/2014/main" id="{00000000-0008-0000-0600-000078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9" name="直線コネクタ 888">
          <a:extLst>
            <a:ext uri="{FF2B5EF4-FFF2-40B4-BE49-F238E27FC236}">
              <a16:creationId xmlns:a16="http://schemas.microsoft.com/office/drawing/2014/main" id="{00000000-0008-0000-0600-000079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0" name="テキスト ボックス 889">
          <a:extLst>
            <a:ext uri="{FF2B5EF4-FFF2-40B4-BE49-F238E27FC236}">
              <a16:creationId xmlns:a16="http://schemas.microsoft.com/office/drawing/2014/main" id="{00000000-0008-0000-0600-00007A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1" name="前年度繰上充用金グラフ枠">
          <a:extLst>
            <a:ext uri="{FF2B5EF4-FFF2-40B4-BE49-F238E27FC236}">
              <a16:creationId xmlns:a16="http://schemas.microsoft.com/office/drawing/2014/main" id="{00000000-0008-0000-0600-00007B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3" name="前年度繰上充用金最小値テキスト">
          <a:extLst>
            <a:ext uri="{FF2B5EF4-FFF2-40B4-BE49-F238E27FC236}">
              <a16:creationId xmlns:a16="http://schemas.microsoft.com/office/drawing/2014/main" id="{00000000-0008-0000-0600-00007D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5" name="前年度繰上充用金最大値テキスト">
          <a:extLst>
            <a:ext uri="{FF2B5EF4-FFF2-40B4-BE49-F238E27FC236}">
              <a16:creationId xmlns:a16="http://schemas.microsoft.com/office/drawing/2014/main" id="{00000000-0008-0000-0600-00007F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8" name="前年度繰上充用金平均値テキスト">
          <a:extLst>
            <a:ext uri="{FF2B5EF4-FFF2-40B4-BE49-F238E27FC236}">
              <a16:creationId xmlns:a16="http://schemas.microsoft.com/office/drawing/2014/main" id="{00000000-0008-0000-0600-000082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9" name="フローチャート: 判断 898">
          <a:extLst>
            <a:ext uri="{FF2B5EF4-FFF2-40B4-BE49-F238E27FC236}">
              <a16:creationId xmlns:a16="http://schemas.microsoft.com/office/drawing/2014/main" id="{00000000-0008-0000-0600-000083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1" name="フローチャート: 判断 900">
          <a:extLst>
            <a:ext uri="{FF2B5EF4-FFF2-40B4-BE49-F238E27FC236}">
              <a16:creationId xmlns:a16="http://schemas.microsoft.com/office/drawing/2014/main" id="{00000000-0008-0000-0600-000085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2" name="テキスト ボックス 901">
          <a:extLst>
            <a:ext uri="{FF2B5EF4-FFF2-40B4-BE49-F238E27FC236}">
              <a16:creationId xmlns:a16="http://schemas.microsoft.com/office/drawing/2014/main" id="{00000000-0008-0000-0600-000086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3" name="直線コネクタ 902">
          <a:extLst>
            <a:ext uri="{FF2B5EF4-FFF2-40B4-BE49-F238E27FC236}">
              <a16:creationId xmlns:a16="http://schemas.microsoft.com/office/drawing/2014/main" id="{00000000-0008-0000-0600-000087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4" name="フローチャート: 判断 903">
          <a:extLst>
            <a:ext uri="{FF2B5EF4-FFF2-40B4-BE49-F238E27FC236}">
              <a16:creationId xmlns:a16="http://schemas.microsoft.com/office/drawing/2014/main" id="{00000000-0008-0000-0600-000088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5" name="テキスト ボックス 904">
          <a:extLst>
            <a:ext uri="{FF2B5EF4-FFF2-40B4-BE49-F238E27FC236}">
              <a16:creationId xmlns:a16="http://schemas.microsoft.com/office/drawing/2014/main" id="{00000000-0008-0000-0600-000089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7" name="フローチャート: 判断 906">
          <a:extLst>
            <a:ext uri="{FF2B5EF4-FFF2-40B4-BE49-F238E27FC236}">
              <a16:creationId xmlns:a16="http://schemas.microsoft.com/office/drawing/2014/main" id="{00000000-0008-0000-0600-00008B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8" name="テキスト ボックス 907">
          <a:extLst>
            <a:ext uri="{FF2B5EF4-FFF2-40B4-BE49-F238E27FC236}">
              <a16:creationId xmlns:a16="http://schemas.microsoft.com/office/drawing/2014/main" id="{00000000-0008-0000-0600-00008C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9" name="フローチャート: 判断 908">
          <a:extLst>
            <a:ext uri="{FF2B5EF4-FFF2-40B4-BE49-F238E27FC236}">
              <a16:creationId xmlns:a16="http://schemas.microsoft.com/office/drawing/2014/main" id="{00000000-0008-0000-0600-00008D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6" name="楕円 915">
          <a:extLst>
            <a:ext uri="{FF2B5EF4-FFF2-40B4-BE49-F238E27FC236}">
              <a16:creationId xmlns:a16="http://schemas.microsoft.com/office/drawing/2014/main" id="{00000000-0008-0000-0600-000094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7" name="前年度繰上充用金該当値テキスト">
          <a:extLst>
            <a:ext uri="{FF2B5EF4-FFF2-40B4-BE49-F238E27FC236}">
              <a16:creationId xmlns:a16="http://schemas.microsoft.com/office/drawing/2014/main" id="{00000000-0008-0000-0600-000095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8" name="楕円 917">
          <a:extLst>
            <a:ext uri="{FF2B5EF4-FFF2-40B4-BE49-F238E27FC236}">
              <a16:creationId xmlns:a16="http://schemas.microsoft.com/office/drawing/2014/main" id="{00000000-0008-0000-0600-000096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0" name="楕円 919">
          <a:extLst>
            <a:ext uri="{FF2B5EF4-FFF2-40B4-BE49-F238E27FC236}">
              <a16:creationId xmlns:a16="http://schemas.microsoft.com/office/drawing/2014/main" id="{00000000-0008-0000-0600-000098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2" name="楕円 921">
          <a:extLst>
            <a:ext uri="{FF2B5EF4-FFF2-40B4-BE49-F238E27FC236}">
              <a16:creationId xmlns:a16="http://schemas.microsoft.com/office/drawing/2014/main" id="{00000000-0008-0000-0600-00009A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4" name="楕円 923">
          <a:extLst>
            <a:ext uri="{FF2B5EF4-FFF2-40B4-BE49-F238E27FC236}">
              <a16:creationId xmlns:a16="http://schemas.microsoft.com/office/drawing/2014/main" id="{00000000-0008-0000-0600-00009C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6" name="正方形/長方形 925">
          <a:extLst>
            <a:ext uri="{FF2B5EF4-FFF2-40B4-BE49-F238E27FC236}">
              <a16:creationId xmlns:a16="http://schemas.microsoft.com/office/drawing/2014/main" id="{00000000-0008-0000-0600-00009E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7" name="正方形/長方形 926">
          <a:extLst>
            <a:ext uri="{FF2B5EF4-FFF2-40B4-BE49-F238E27FC236}">
              <a16:creationId xmlns:a16="http://schemas.microsoft.com/office/drawing/2014/main" id="{00000000-0008-0000-0600-00009F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8" name="テキスト ボックス 927">
          <a:extLst>
            <a:ext uri="{FF2B5EF4-FFF2-40B4-BE49-F238E27FC236}">
              <a16:creationId xmlns:a16="http://schemas.microsoft.com/office/drawing/2014/main" id="{00000000-0008-0000-0600-0000A0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歳出決算総額は、住民一人当たり約</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538</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千円となっている。中でも類似団体平均と比較して大きく上回っているのが補助費等</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及び</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普通建設費（新規整備）で</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普通建設費（新規整備）の主な要因は、学校関係の</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GIGA</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スクール構築事業や</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LED</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照明工事である。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補助費等の主な要因は、特別定額給付金給付事業費補助金、新型コロナウイルス感染症対応地方創生臨時交付金及び</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上下水道の整備</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にかかる</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借入の</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ための事業</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会計へ</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の</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繰出金</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である。事業会計については、独立</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採算の原則に立って、更なる経費節減をはじめ経営の健全化に努める。</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また、</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30,004
29,737
67.10
16,496,402
16,143,440
303,690
7,740,316
13,826,420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11.1
71.5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109220</xdr:rowOff>
    </xdr:from>
    <xdr:to>
      <xdr:col>24</xdr:col>
      <xdr:colOff>62865</xdr:colOff>
      <xdr:row>38</xdr:row>
      <xdr:rowOff>20828</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252720"/>
          <a:ext cx="1270" cy="12832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24655</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5397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20828</xdr:rowOff>
    </xdr:from>
    <xdr:to>
      <xdr:col>24</xdr:col>
      <xdr:colOff>152400</xdr:colOff>
      <xdr:row>38</xdr:row>
      <xdr:rowOff>20828</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5359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55897</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027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5,880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109220</xdr:rowOff>
    </xdr:from>
    <xdr:to>
      <xdr:col>24</xdr:col>
      <xdr:colOff>152400</xdr:colOff>
      <xdr:row>30</xdr:row>
      <xdr:rowOff>109220</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252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34</xdr:row>
      <xdr:rowOff>119126</xdr:rowOff>
    </xdr:from>
    <xdr:to>
      <xdr:col>24</xdr:col>
      <xdr:colOff>63500</xdr:colOff>
      <xdr:row>35</xdr:row>
      <xdr:rowOff>145415</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5948426"/>
          <a:ext cx="838200" cy="1977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9415</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601016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30988</xdr:rowOff>
    </xdr:from>
    <xdr:to>
      <xdr:col>24</xdr:col>
      <xdr:colOff>114300</xdr:colOff>
      <xdr:row>35</xdr:row>
      <xdr:rowOff>132588</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031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131318</xdr:rowOff>
    </xdr:from>
    <xdr:to>
      <xdr:col>19</xdr:col>
      <xdr:colOff>177800</xdr:colOff>
      <xdr:row>35</xdr:row>
      <xdr:rowOff>145415</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2908300" y="6132068"/>
          <a:ext cx="889000" cy="140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34</xdr:row>
      <xdr:rowOff>161290</xdr:rowOff>
    </xdr:from>
    <xdr:to>
      <xdr:col>20</xdr:col>
      <xdr:colOff>38100</xdr:colOff>
      <xdr:row>35</xdr:row>
      <xdr:rowOff>91440</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5990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107967</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765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59690</xdr:rowOff>
    </xdr:from>
    <xdr:to>
      <xdr:col>15</xdr:col>
      <xdr:colOff>50800</xdr:colOff>
      <xdr:row>35</xdr:row>
      <xdr:rowOff>131318</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a:off x="2019300" y="6060440"/>
          <a:ext cx="889000" cy="71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34</xdr:row>
      <xdr:rowOff>165100</xdr:rowOff>
    </xdr:from>
    <xdr:to>
      <xdr:col>15</xdr:col>
      <xdr:colOff>101600</xdr:colOff>
      <xdr:row>35</xdr:row>
      <xdr:rowOff>95250</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5994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111777</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769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59690</xdr:rowOff>
    </xdr:from>
    <xdr:to>
      <xdr:col>10</xdr:col>
      <xdr:colOff>114300</xdr:colOff>
      <xdr:row>35</xdr:row>
      <xdr:rowOff>68072</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060440"/>
          <a:ext cx="889000" cy="83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34</xdr:row>
      <xdr:rowOff>155956</xdr:rowOff>
    </xdr:from>
    <xdr:to>
      <xdr:col>10</xdr:col>
      <xdr:colOff>165100</xdr:colOff>
      <xdr:row>35</xdr:row>
      <xdr:rowOff>86106</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59852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102633</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7604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148336</xdr:rowOff>
    </xdr:from>
    <xdr:to>
      <xdr:col>6</xdr:col>
      <xdr:colOff>38100</xdr:colOff>
      <xdr:row>35</xdr:row>
      <xdr:rowOff>78486</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5977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95013</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752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68326</xdr:rowOff>
    </xdr:from>
    <xdr:to>
      <xdr:col>24</xdr:col>
      <xdr:colOff>114300</xdr:colOff>
      <xdr:row>34</xdr:row>
      <xdr:rowOff>169926</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5897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91203</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57490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94615</xdr:rowOff>
    </xdr:from>
    <xdr:to>
      <xdr:col>20</xdr:col>
      <xdr:colOff>38100</xdr:colOff>
      <xdr:row>36</xdr:row>
      <xdr:rowOff>24765</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095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15892</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1880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80518</xdr:rowOff>
    </xdr:from>
    <xdr:to>
      <xdr:col>15</xdr:col>
      <xdr:colOff>101600</xdr:colOff>
      <xdr:row>36</xdr:row>
      <xdr:rowOff>10668</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081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1795</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1739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8890</xdr:rowOff>
    </xdr:from>
    <xdr:to>
      <xdr:col>10</xdr:col>
      <xdr:colOff>165100</xdr:colOff>
      <xdr:row>35</xdr:row>
      <xdr:rowOff>110490</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009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35</xdr:row>
      <xdr:rowOff>101617</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1023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17272</xdr:rowOff>
    </xdr:from>
    <xdr:to>
      <xdr:col>6</xdr:col>
      <xdr:colOff>38100</xdr:colOff>
      <xdr:row>35</xdr:row>
      <xdr:rowOff>118872</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0180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35</xdr:row>
      <xdr:rowOff>109999</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1107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157,834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152,627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総務費グラフ枠">
          <a:extLst>
            <a:ext uri="{FF2B5EF4-FFF2-40B4-BE49-F238E27FC236}">
              <a16:creationId xmlns:a16="http://schemas.microsoft.com/office/drawing/2014/main" id="{00000000-0008-0000-07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117080</xdr:rowOff>
    </xdr:from>
    <xdr:to>
      <xdr:col>24</xdr:col>
      <xdr:colOff>62865</xdr:colOff>
      <xdr:row>56</xdr:row>
      <xdr:rowOff>61957</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flipV="1">
          <a:off x="4633595" y="8861030"/>
          <a:ext cx="1270" cy="8021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65784</xdr:rowOff>
    </xdr:from>
    <xdr:ext cx="599010" cy="259045"/>
    <xdr:sp macro="" textlink="">
      <xdr:nvSpPr>
        <xdr:cNvPr id="114" name="総務費最小値テキスト">
          <a:extLst>
            <a:ext uri="{FF2B5EF4-FFF2-40B4-BE49-F238E27FC236}">
              <a16:creationId xmlns:a16="http://schemas.microsoft.com/office/drawing/2014/main" id="{00000000-0008-0000-0700-000072000000}"/>
            </a:ext>
          </a:extLst>
        </xdr:cNvPr>
        <xdr:cNvSpPr txBox="1"/>
      </xdr:nvSpPr>
      <xdr:spPr>
        <a:xfrm>
          <a:off x="4686300" y="96669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130,405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61957</xdr:rowOff>
    </xdr:from>
    <xdr:to>
      <xdr:col>24</xdr:col>
      <xdr:colOff>152400</xdr:colOff>
      <xdr:row>56</xdr:row>
      <xdr:rowOff>61957</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96631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63757</xdr:rowOff>
    </xdr:from>
    <xdr:ext cx="599010" cy="259045"/>
    <xdr:sp macro="" textlink="">
      <xdr:nvSpPr>
        <xdr:cNvPr id="116" name="総務費最大値テキスト">
          <a:extLst>
            <a:ext uri="{FF2B5EF4-FFF2-40B4-BE49-F238E27FC236}">
              <a16:creationId xmlns:a16="http://schemas.microsoft.com/office/drawing/2014/main" id="{00000000-0008-0000-0700-000074000000}"/>
            </a:ext>
          </a:extLst>
        </xdr:cNvPr>
        <xdr:cNvSpPr txBox="1"/>
      </xdr:nvSpPr>
      <xdr:spPr>
        <a:xfrm>
          <a:off x="4686300" y="86362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340,937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117080</xdr:rowOff>
    </xdr:from>
    <xdr:to>
      <xdr:col>24</xdr:col>
      <xdr:colOff>152400</xdr:colOff>
      <xdr:row>51</xdr:row>
      <xdr:rowOff>117080</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88610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133185</xdr:rowOff>
    </xdr:from>
    <xdr:to>
      <xdr:col>24</xdr:col>
      <xdr:colOff>63500</xdr:colOff>
      <xdr:row>58</xdr:row>
      <xdr:rowOff>6571</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3797300" y="9562935"/>
          <a:ext cx="838200" cy="387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90513</xdr:rowOff>
    </xdr:from>
    <xdr:ext cx="599010" cy="259045"/>
    <xdr:sp macro="" textlink="">
      <xdr:nvSpPr>
        <xdr:cNvPr id="119" name="総務費平均値テキスト">
          <a:extLst>
            <a:ext uri="{FF2B5EF4-FFF2-40B4-BE49-F238E27FC236}">
              <a16:creationId xmlns:a16="http://schemas.microsoft.com/office/drawing/2014/main" id="{00000000-0008-0000-0700-000077000000}"/>
            </a:ext>
          </a:extLst>
        </xdr:cNvPr>
        <xdr:cNvSpPr txBox="1"/>
      </xdr:nvSpPr>
      <xdr:spPr>
        <a:xfrm>
          <a:off x="4686300" y="934881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160,581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67636</xdr:rowOff>
    </xdr:from>
    <xdr:to>
      <xdr:col>24</xdr:col>
      <xdr:colOff>114300</xdr:colOff>
      <xdr:row>55</xdr:row>
      <xdr:rowOff>169236</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4584700" y="9497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6571</xdr:rowOff>
    </xdr:from>
    <xdr:to>
      <xdr:col>19</xdr:col>
      <xdr:colOff>177800</xdr:colOff>
      <xdr:row>58</xdr:row>
      <xdr:rowOff>20218</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flipV="1">
          <a:off x="2908300" y="9950671"/>
          <a:ext cx="889000" cy="13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130509</xdr:rowOff>
    </xdr:from>
    <xdr:to>
      <xdr:col>20</xdr:col>
      <xdr:colOff>38100</xdr:colOff>
      <xdr:row>58</xdr:row>
      <xdr:rowOff>60659</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3746500" y="99031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51786</xdr:rowOff>
    </xdr:from>
    <xdr:ext cx="534377"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3530111" y="9995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117861</xdr:rowOff>
    </xdr:from>
    <xdr:to>
      <xdr:col>15</xdr:col>
      <xdr:colOff>50800</xdr:colOff>
      <xdr:row>58</xdr:row>
      <xdr:rowOff>20218</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a:off x="2019300" y="9890511"/>
          <a:ext cx="889000" cy="738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88176</xdr:rowOff>
    </xdr:from>
    <xdr:to>
      <xdr:col>15</xdr:col>
      <xdr:colOff>101600</xdr:colOff>
      <xdr:row>58</xdr:row>
      <xdr:rowOff>18326</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2857500" y="98608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34853</xdr:rowOff>
    </xdr:from>
    <xdr:ext cx="534377"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2641111" y="9636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117861</xdr:rowOff>
    </xdr:from>
    <xdr:to>
      <xdr:col>10</xdr:col>
      <xdr:colOff>114300</xdr:colOff>
      <xdr:row>58</xdr:row>
      <xdr:rowOff>2917</xdr:rowOff>
    </xdr:to>
    <xdr:cxnSp macro="">
      <xdr:nvCxnSpPr>
        <xdr:cNvPr id="127" name="直線コネクタ 126">
          <a:extLst>
            <a:ext uri="{FF2B5EF4-FFF2-40B4-BE49-F238E27FC236}">
              <a16:creationId xmlns:a16="http://schemas.microsoft.com/office/drawing/2014/main" id="{00000000-0008-0000-0700-00007F000000}"/>
            </a:ext>
          </a:extLst>
        </xdr:cNvPr>
        <xdr:cNvCxnSpPr/>
      </xdr:nvCxnSpPr>
      <xdr:spPr>
        <a:xfrm flipV="1">
          <a:off x="1130300" y="9890511"/>
          <a:ext cx="889000" cy="565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118774</xdr:rowOff>
    </xdr:from>
    <xdr:to>
      <xdr:col>10</xdr:col>
      <xdr:colOff>165100</xdr:colOff>
      <xdr:row>58</xdr:row>
      <xdr:rowOff>48924</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968500" y="9891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40051</xdr:rowOff>
    </xdr:from>
    <xdr:ext cx="534377"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1752111" y="99841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131438</xdr:rowOff>
    </xdr:from>
    <xdr:to>
      <xdr:col>6</xdr:col>
      <xdr:colOff>38100</xdr:colOff>
      <xdr:row>58</xdr:row>
      <xdr:rowOff>61588</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079500" y="99040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52715</xdr:rowOff>
    </xdr:from>
    <xdr:ext cx="534377"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863111" y="99968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82385</xdr:rowOff>
    </xdr:from>
    <xdr:to>
      <xdr:col>24</xdr:col>
      <xdr:colOff>114300</xdr:colOff>
      <xdr:row>56</xdr:row>
      <xdr:rowOff>12535</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4584700" y="9512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46063</xdr:rowOff>
    </xdr:from>
    <xdr:ext cx="599010" cy="259045"/>
    <xdr:sp macro="" textlink="">
      <xdr:nvSpPr>
        <xdr:cNvPr id="138" name="総務費該当値テキスト">
          <a:extLst>
            <a:ext uri="{FF2B5EF4-FFF2-40B4-BE49-F238E27FC236}">
              <a16:creationId xmlns:a16="http://schemas.microsoft.com/office/drawing/2014/main" id="{00000000-0008-0000-0700-00008A000000}"/>
            </a:ext>
          </a:extLst>
        </xdr:cNvPr>
        <xdr:cNvSpPr txBox="1"/>
      </xdr:nvSpPr>
      <xdr:spPr>
        <a:xfrm>
          <a:off x="4686300" y="94758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127221</xdr:rowOff>
    </xdr:from>
    <xdr:to>
      <xdr:col>20</xdr:col>
      <xdr:colOff>38100</xdr:colOff>
      <xdr:row>58</xdr:row>
      <xdr:rowOff>57371</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3746500" y="98998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73898</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3530111" y="96750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140868</xdr:rowOff>
    </xdr:from>
    <xdr:to>
      <xdr:col>15</xdr:col>
      <xdr:colOff>101600</xdr:colOff>
      <xdr:row>58</xdr:row>
      <xdr:rowOff>71018</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2857500" y="9913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62145</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2641111" y="100062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67061</xdr:rowOff>
    </xdr:from>
    <xdr:to>
      <xdr:col>10</xdr:col>
      <xdr:colOff>165100</xdr:colOff>
      <xdr:row>57</xdr:row>
      <xdr:rowOff>168661</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968500" y="9839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13738</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1752111" y="9614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123567</xdr:rowOff>
    </xdr:from>
    <xdr:to>
      <xdr:col>6</xdr:col>
      <xdr:colOff>38100</xdr:colOff>
      <xdr:row>58</xdr:row>
      <xdr:rowOff>53717</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079500" y="98962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70244</xdr:rowOff>
    </xdr:from>
    <xdr:ext cx="534377"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863111" y="9671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177,387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193,932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78</xdr:row>
      <xdr:rowOff>128106</xdr:rowOff>
    </xdr:from>
    <xdr:ext cx="53129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230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1" name="テキスト ボックス 170">
          <a:extLst>
            <a:ext uri="{FF2B5EF4-FFF2-40B4-BE49-F238E27FC236}">
              <a16:creationId xmlns:a16="http://schemas.microsoft.com/office/drawing/2014/main" id="{00000000-0008-0000-0700-0000AB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民生費グラフ枠">
          <a:extLst>
            <a:ext uri="{FF2B5EF4-FFF2-40B4-BE49-F238E27FC236}">
              <a16:creationId xmlns:a16="http://schemas.microsoft.com/office/drawing/2014/main" id="{00000000-0008-0000-0700-0000AC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84248</xdr:rowOff>
    </xdr:from>
    <xdr:to>
      <xdr:col>24</xdr:col>
      <xdr:colOff>62865</xdr:colOff>
      <xdr:row>78</xdr:row>
      <xdr:rowOff>165281</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flipV="1">
          <a:off x="4633595" y="11914298"/>
          <a:ext cx="1270" cy="16240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169108</xdr:rowOff>
    </xdr:from>
    <xdr:ext cx="534377" cy="259045"/>
    <xdr:sp macro="" textlink="">
      <xdr:nvSpPr>
        <xdr:cNvPr id="174" name="民生費最小値テキスト">
          <a:extLst>
            <a:ext uri="{FF2B5EF4-FFF2-40B4-BE49-F238E27FC236}">
              <a16:creationId xmlns:a16="http://schemas.microsoft.com/office/drawing/2014/main" id="{00000000-0008-0000-0700-0000AE000000}"/>
            </a:ext>
          </a:extLst>
        </xdr:cNvPr>
        <xdr:cNvSpPr txBox="1"/>
      </xdr:nvSpPr>
      <xdr:spPr>
        <a:xfrm>
          <a:off x="4686300" y="135422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165281</xdr:rowOff>
    </xdr:from>
    <xdr:to>
      <xdr:col>24</xdr:col>
      <xdr:colOff>152400</xdr:colOff>
      <xdr:row>78</xdr:row>
      <xdr:rowOff>165281</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35383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30925</xdr:rowOff>
    </xdr:from>
    <xdr:ext cx="599010" cy="259045"/>
    <xdr:sp macro="" textlink="">
      <xdr:nvSpPr>
        <xdr:cNvPr id="176" name="民生費最大値テキスト">
          <a:extLst>
            <a:ext uri="{FF2B5EF4-FFF2-40B4-BE49-F238E27FC236}">
              <a16:creationId xmlns:a16="http://schemas.microsoft.com/office/drawing/2014/main" id="{00000000-0008-0000-0700-0000B0000000}"/>
            </a:ext>
          </a:extLst>
        </xdr:cNvPr>
        <xdr:cNvSpPr txBox="1"/>
      </xdr:nvSpPr>
      <xdr:spPr>
        <a:xfrm>
          <a:off x="4686300" y="116895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248,844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84248</xdr:rowOff>
    </xdr:from>
    <xdr:to>
      <xdr:col>24</xdr:col>
      <xdr:colOff>152400</xdr:colOff>
      <xdr:row>69</xdr:row>
      <xdr:rowOff>84248</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a:off x="4546600" y="119142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163540</xdr:rowOff>
    </xdr:from>
    <xdr:to>
      <xdr:col>24</xdr:col>
      <xdr:colOff>63500</xdr:colOff>
      <xdr:row>77</xdr:row>
      <xdr:rowOff>25073</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flipV="1">
          <a:off x="3797300" y="13193740"/>
          <a:ext cx="838200" cy="329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90223</xdr:rowOff>
    </xdr:from>
    <xdr:ext cx="599010" cy="259045"/>
    <xdr:sp macro="" textlink="">
      <xdr:nvSpPr>
        <xdr:cNvPr id="179" name="民生費平均値テキスト">
          <a:extLst>
            <a:ext uri="{FF2B5EF4-FFF2-40B4-BE49-F238E27FC236}">
              <a16:creationId xmlns:a16="http://schemas.microsoft.com/office/drawing/2014/main" id="{00000000-0008-0000-0700-0000B3000000}"/>
            </a:ext>
          </a:extLst>
        </xdr:cNvPr>
        <xdr:cNvSpPr txBox="1"/>
      </xdr:nvSpPr>
      <xdr:spPr>
        <a:xfrm>
          <a:off x="4686300" y="1294897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135,480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67346</xdr:rowOff>
    </xdr:from>
    <xdr:to>
      <xdr:col>24</xdr:col>
      <xdr:colOff>114300</xdr:colOff>
      <xdr:row>76</xdr:row>
      <xdr:rowOff>168946</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4584700" y="13097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25073</xdr:rowOff>
    </xdr:from>
    <xdr:to>
      <xdr:col>19</xdr:col>
      <xdr:colOff>177800</xdr:colOff>
      <xdr:row>77</xdr:row>
      <xdr:rowOff>46279</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flipV="1">
          <a:off x="2908300" y="13226723"/>
          <a:ext cx="889000" cy="212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130711</xdr:rowOff>
    </xdr:from>
    <xdr:to>
      <xdr:col>20</xdr:col>
      <xdr:colOff>38100</xdr:colOff>
      <xdr:row>77</xdr:row>
      <xdr:rowOff>60861</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3746500" y="131609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77389</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3497795" y="129361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41304</xdr:rowOff>
    </xdr:from>
    <xdr:to>
      <xdr:col>15</xdr:col>
      <xdr:colOff>50800</xdr:colOff>
      <xdr:row>77</xdr:row>
      <xdr:rowOff>46279</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a:off x="2019300" y="13242954"/>
          <a:ext cx="889000" cy="49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23194</xdr:rowOff>
    </xdr:from>
    <xdr:to>
      <xdr:col>15</xdr:col>
      <xdr:colOff>101600</xdr:colOff>
      <xdr:row>77</xdr:row>
      <xdr:rowOff>124794</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2857500" y="13224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115921</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2608795" y="133175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41304</xdr:rowOff>
    </xdr:from>
    <xdr:to>
      <xdr:col>10</xdr:col>
      <xdr:colOff>114300</xdr:colOff>
      <xdr:row>77</xdr:row>
      <xdr:rowOff>42523</xdr:rowOff>
    </xdr:to>
    <xdr:cxnSp macro="">
      <xdr:nvCxnSpPr>
        <xdr:cNvPr id="187" name="直線コネクタ 186">
          <a:extLst>
            <a:ext uri="{FF2B5EF4-FFF2-40B4-BE49-F238E27FC236}">
              <a16:creationId xmlns:a16="http://schemas.microsoft.com/office/drawing/2014/main" id="{00000000-0008-0000-0700-0000BB000000}"/>
            </a:ext>
          </a:extLst>
        </xdr:cNvPr>
        <xdr:cNvCxnSpPr/>
      </xdr:nvCxnSpPr>
      <xdr:spPr>
        <a:xfrm flipV="1">
          <a:off x="1130300" y="13242954"/>
          <a:ext cx="889000" cy="12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15149</xdr:rowOff>
    </xdr:from>
    <xdr:to>
      <xdr:col>10</xdr:col>
      <xdr:colOff>165100</xdr:colOff>
      <xdr:row>77</xdr:row>
      <xdr:rowOff>116749</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968500" y="13216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107876</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1719795" y="133095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43148</xdr:rowOff>
    </xdr:from>
    <xdr:to>
      <xdr:col>6</xdr:col>
      <xdr:colOff>38100</xdr:colOff>
      <xdr:row>77</xdr:row>
      <xdr:rowOff>144748</xdr:rowOff>
    </xdr:to>
    <xdr:sp macro="" textlink="">
      <xdr:nvSpPr>
        <xdr:cNvPr id="190" name="フローチャート: 判断 189">
          <a:extLst>
            <a:ext uri="{FF2B5EF4-FFF2-40B4-BE49-F238E27FC236}">
              <a16:creationId xmlns:a16="http://schemas.microsoft.com/office/drawing/2014/main" id="{00000000-0008-0000-0700-0000BE000000}"/>
            </a:ext>
          </a:extLst>
        </xdr:cNvPr>
        <xdr:cNvSpPr/>
      </xdr:nvSpPr>
      <xdr:spPr>
        <a:xfrm>
          <a:off x="1079500" y="13244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135875</xdr:rowOff>
    </xdr:from>
    <xdr:ext cx="59901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830795" y="133375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112740</xdr:rowOff>
    </xdr:from>
    <xdr:to>
      <xdr:col>24</xdr:col>
      <xdr:colOff>114300</xdr:colOff>
      <xdr:row>77</xdr:row>
      <xdr:rowOff>42890</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4584700" y="13142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91167</xdr:rowOff>
    </xdr:from>
    <xdr:ext cx="599010" cy="259045"/>
    <xdr:sp macro="" textlink="">
      <xdr:nvSpPr>
        <xdr:cNvPr id="198" name="民生費該当値テキスト">
          <a:extLst>
            <a:ext uri="{FF2B5EF4-FFF2-40B4-BE49-F238E27FC236}">
              <a16:creationId xmlns:a16="http://schemas.microsoft.com/office/drawing/2014/main" id="{00000000-0008-0000-0700-0000C6000000}"/>
            </a:ext>
          </a:extLst>
        </xdr:cNvPr>
        <xdr:cNvSpPr txBox="1"/>
      </xdr:nvSpPr>
      <xdr:spPr>
        <a:xfrm>
          <a:off x="4686300" y="131213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131,310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145723</xdr:rowOff>
    </xdr:from>
    <xdr:to>
      <xdr:col>20</xdr:col>
      <xdr:colOff>38100</xdr:colOff>
      <xdr:row>77</xdr:row>
      <xdr:rowOff>75873</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3746500" y="131759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67000</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3497795" y="132686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128,280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166929</xdr:rowOff>
    </xdr:from>
    <xdr:to>
      <xdr:col>15</xdr:col>
      <xdr:colOff>101600</xdr:colOff>
      <xdr:row>77</xdr:row>
      <xdr:rowOff>97079</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2857500" y="131971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113606</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2608795" y="129723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126,332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161954</xdr:rowOff>
    </xdr:from>
    <xdr:to>
      <xdr:col>10</xdr:col>
      <xdr:colOff>165100</xdr:colOff>
      <xdr:row>77</xdr:row>
      <xdr:rowOff>92104</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968500" y="13192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75</xdr:row>
      <xdr:rowOff>108631</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1719795" y="129673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163173</xdr:rowOff>
    </xdr:from>
    <xdr:to>
      <xdr:col>6</xdr:col>
      <xdr:colOff>38100</xdr:colOff>
      <xdr:row>77</xdr:row>
      <xdr:rowOff>93323</xdr:rowOff>
    </xdr:to>
    <xdr:sp macro="" textlink="">
      <xdr:nvSpPr>
        <xdr:cNvPr id="205" name="楕円 204">
          <a:extLst>
            <a:ext uri="{FF2B5EF4-FFF2-40B4-BE49-F238E27FC236}">
              <a16:creationId xmlns:a16="http://schemas.microsoft.com/office/drawing/2014/main" id="{00000000-0008-0000-0700-0000CD000000}"/>
            </a:ext>
          </a:extLst>
        </xdr:cNvPr>
        <xdr:cNvSpPr/>
      </xdr:nvSpPr>
      <xdr:spPr>
        <a:xfrm>
          <a:off x="1079500" y="131933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109850</xdr:rowOff>
    </xdr:from>
    <xdr:ext cx="599010" cy="259045"/>
    <xdr:sp macro="" textlink="">
      <xdr:nvSpPr>
        <xdr:cNvPr id="206" name="テキスト ボックス 205">
          <a:extLst>
            <a:ext uri="{FF2B5EF4-FFF2-40B4-BE49-F238E27FC236}">
              <a16:creationId xmlns:a16="http://schemas.microsoft.com/office/drawing/2014/main" id="{00000000-0008-0000-0700-0000CE000000}"/>
            </a:ext>
          </a:extLst>
        </xdr:cNvPr>
        <xdr:cNvSpPr txBox="1"/>
      </xdr:nvSpPr>
      <xdr:spPr>
        <a:xfrm>
          <a:off x="830795" y="129686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126,677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91</xdr:row>
      <xdr:rowOff>130827</xdr:rowOff>
    </xdr:from>
    <xdr:ext cx="53129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230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a:extLst>
            <a:ext uri="{FF2B5EF4-FFF2-40B4-BE49-F238E27FC236}">
              <a16:creationId xmlns:a16="http://schemas.microsoft.com/office/drawing/2014/main" id="{00000000-0008-0000-0700-0000E4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衛生費グラフ枠">
          <a:extLst>
            <a:ext uri="{FF2B5EF4-FFF2-40B4-BE49-F238E27FC236}">
              <a16:creationId xmlns:a16="http://schemas.microsoft.com/office/drawing/2014/main" id="{00000000-0008-0000-0700-0000E5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167323</xdr:rowOff>
    </xdr:from>
    <xdr:to>
      <xdr:col>24</xdr:col>
      <xdr:colOff>62865</xdr:colOff>
      <xdr:row>97</xdr:row>
      <xdr:rowOff>138455</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flipV="1">
          <a:off x="4633595" y="15426373"/>
          <a:ext cx="1270" cy="13427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142282</xdr:rowOff>
    </xdr:from>
    <xdr:ext cx="534377" cy="259045"/>
    <xdr:sp macro="" textlink="">
      <xdr:nvSpPr>
        <xdr:cNvPr id="231" name="衛生費最小値テキスト">
          <a:extLst>
            <a:ext uri="{FF2B5EF4-FFF2-40B4-BE49-F238E27FC236}">
              <a16:creationId xmlns:a16="http://schemas.microsoft.com/office/drawing/2014/main" id="{00000000-0008-0000-0700-0000E7000000}"/>
            </a:ext>
          </a:extLst>
        </xdr:cNvPr>
        <xdr:cNvSpPr txBox="1"/>
      </xdr:nvSpPr>
      <xdr:spPr>
        <a:xfrm>
          <a:off x="4686300" y="167729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19,598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138455</xdr:rowOff>
    </xdr:from>
    <xdr:to>
      <xdr:col>24</xdr:col>
      <xdr:colOff>152400</xdr:colOff>
      <xdr:row>97</xdr:row>
      <xdr:rowOff>138455</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4546600" y="167691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114000</xdr:rowOff>
    </xdr:from>
    <xdr:ext cx="599010" cy="259045"/>
    <xdr:sp macro="" textlink="">
      <xdr:nvSpPr>
        <xdr:cNvPr id="233" name="衛生費最大値テキスト">
          <a:extLst>
            <a:ext uri="{FF2B5EF4-FFF2-40B4-BE49-F238E27FC236}">
              <a16:creationId xmlns:a16="http://schemas.microsoft.com/office/drawing/2014/main" id="{00000000-0008-0000-0700-0000E9000000}"/>
            </a:ext>
          </a:extLst>
        </xdr:cNvPr>
        <xdr:cNvSpPr txBox="1"/>
      </xdr:nvSpPr>
      <xdr:spPr>
        <a:xfrm>
          <a:off x="4686300" y="152016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125,325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167323</xdr:rowOff>
    </xdr:from>
    <xdr:to>
      <xdr:col>24</xdr:col>
      <xdr:colOff>152400</xdr:colOff>
      <xdr:row>89</xdr:row>
      <xdr:rowOff>167323</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a:off x="4546600" y="154263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50419</xdr:rowOff>
    </xdr:from>
    <xdr:to>
      <xdr:col>24</xdr:col>
      <xdr:colOff>63500</xdr:colOff>
      <xdr:row>96</xdr:row>
      <xdr:rowOff>91491</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3797300" y="16509619"/>
          <a:ext cx="838200" cy="41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49826</xdr:rowOff>
    </xdr:from>
    <xdr:ext cx="534377" cy="259045"/>
    <xdr:sp macro="" textlink="">
      <xdr:nvSpPr>
        <xdr:cNvPr id="236" name="衛生費平均値テキスト">
          <a:extLst>
            <a:ext uri="{FF2B5EF4-FFF2-40B4-BE49-F238E27FC236}">
              <a16:creationId xmlns:a16="http://schemas.microsoft.com/office/drawing/2014/main" id="{00000000-0008-0000-0700-0000EC000000}"/>
            </a:ext>
          </a:extLst>
        </xdr:cNvPr>
        <xdr:cNvSpPr txBox="1"/>
      </xdr:nvSpPr>
      <xdr:spPr>
        <a:xfrm>
          <a:off x="4686300" y="1650902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71399</xdr:rowOff>
    </xdr:from>
    <xdr:to>
      <xdr:col>24</xdr:col>
      <xdr:colOff>114300</xdr:colOff>
      <xdr:row>97</xdr:row>
      <xdr:rowOff>1549</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4584700" y="165305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77927</xdr:rowOff>
    </xdr:from>
    <xdr:to>
      <xdr:col>19</xdr:col>
      <xdr:colOff>177800</xdr:colOff>
      <xdr:row>96</xdr:row>
      <xdr:rowOff>91491</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a:off x="2908300" y="16537127"/>
          <a:ext cx="889000" cy="135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102197</xdr:rowOff>
    </xdr:from>
    <xdr:to>
      <xdr:col>20</xdr:col>
      <xdr:colOff>38100</xdr:colOff>
      <xdr:row>97</xdr:row>
      <xdr:rowOff>32347</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3746500" y="165613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23474</xdr:rowOff>
    </xdr:from>
    <xdr:ext cx="534377"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3530111" y="166541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24257</xdr:rowOff>
    </xdr:from>
    <xdr:to>
      <xdr:col>15</xdr:col>
      <xdr:colOff>50800</xdr:colOff>
      <xdr:row>96</xdr:row>
      <xdr:rowOff>77927</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a:off x="2019300" y="16483457"/>
          <a:ext cx="889000" cy="53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111519</xdr:rowOff>
    </xdr:from>
    <xdr:to>
      <xdr:col>15</xdr:col>
      <xdr:colOff>101600</xdr:colOff>
      <xdr:row>97</xdr:row>
      <xdr:rowOff>41669</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2857500" y="165707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32796</xdr:rowOff>
    </xdr:from>
    <xdr:ext cx="534377"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2641111" y="166634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15329</xdr:rowOff>
    </xdr:from>
    <xdr:to>
      <xdr:col>10</xdr:col>
      <xdr:colOff>114300</xdr:colOff>
      <xdr:row>96</xdr:row>
      <xdr:rowOff>24257</xdr:rowOff>
    </xdr:to>
    <xdr:cxnSp macro="">
      <xdr:nvCxnSpPr>
        <xdr:cNvPr id="244" name="直線コネクタ 243">
          <a:extLst>
            <a:ext uri="{FF2B5EF4-FFF2-40B4-BE49-F238E27FC236}">
              <a16:creationId xmlns:a16="http://schemas.microsoft.com/office/drawing/2014/main" id="{00000000-0008-0000-0700-0000F4000000}"/>
            </a:ext>
          </a:extLst>
        </xdr:cNvPr>
        <xdr:cNvCxnSpPr/>
      </xdr:nvCxnSpPr>
      <xdr:spPr>
        <a:xfrm>
          <a:off x="1130300" y="16474529"/>
          <a:ext cx="889000" cy="89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81457</xdr:rowOff>
    </xdr:from>
    <xdr:to>
      <xdr:col>10</xdr:col>
      <xdr:colOff>165100</xdr:colOff>
      <xdr:row>97</xdr:row>
      <xdr:rowOff>11607</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1968500" y="16540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2734</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1752111" y="166333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34582</xdr:rowOff>
    </xdr:from>
    <xdr:to>
      <xdr:col>6</xdr:col>
      <xdr:colOff>38100</xdr:colOff>
      <xdr:row>96</xdr:row>
      <xdr:rowOff>136182</xdr:rowOff>
    </xdr:to>
    <xdr:sp macro="" textlink="">
      <xdr:nvSpPr>
        <xdr:cNvPr id="247" name="フローチャート: 判断 246">
          <a:extLst>
            <a:ext uri="{FF2B5EF4-FFF2-40B4-BE49-F238E27FC236}">
              <a16:creationId xmlns:a16="http://schemas.microsoft.com/office/drawing/2014/main" id="{00000000-0008-0000-0700-0000F7000000}"/>
            </a:ext>
          </a:extLst>
        </xdr:cNvPr>
        <xdr:cNvSpPr/>
      </xdr:nvSpPr>
      <xdr:spPr>
        <a:xfrm>
          <a:off x="1079500" y="164937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127309</xdr:rowOff>
    </xdr:from>
    <xdr:ext cx="534377"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863111" y="165865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171069</xdr:rowOff>
    </xdr:from>
    <xdr:to>
      <xdr:col>24</xdr:col>
      <xdr:colOff>114300</xdr:colOff>
      <xdr:row>96</xdr:row>
      <xdr:rowOff>101219</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4584700" y="16458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22496</xdr:rowOff>
    </xdr:from>
    <xdr:ext cx="534377" cy="259045"/>
    <xdr:sp macro="" textlink="">
      <xdr:nvSpPr>
        <xdr:cNvPr id="255" name="衛生費該当値テキスト">
          <a:extLst>
            <a:ext uri="{FF2B5EF4-FFF2-40B4-BE49-F238E27FC236}">
              <a16:creationId xmlns:a16="http://schemas.microsoft.com/office/drawing/2014/main" id="{00000000-0008-0000-0700-0000FF000000}"/>
            </a:ext>
          </a:extLst>
        </xdr:cNvPr>
        <xdr:cNvSpPr txBox="1"/>
      </xdr:nvSpPr>
      <xdr:spPr>
        <a:xfrm>
          <a:off x="4686300" y="163102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40691</xdr:rowOff>
    </xdr:from>
    <xdr:to>
      <xdr:col>20</xdr:col>
      <xdr:colOff>38100</xdr:colOff>
      <xdr:row>96</xdr:row>
      <xdr:rowOff>142291</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3746500" y="164998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158818</xdr:rowOff>
    </xdr:from>
    <xdr:ext cx="534377"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3530111" y="16275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27127</xdr:rowOff>
    </xdr:from>
    <xdr:to>
      <xdr:col>15</xdr:col>
      <xdr:colOff>101600</xdr:colOff>
      <xdr:row>96</xdr:row>
      <xdr:rowOff>128727</xdr:rowOff>
    </xdr:to>
    <xdr:sp macro="" textlink="">
      <xdr:nvSpPr>
        <xdr:cNvPr id="258" name="楕円 257">
          <a:extLst>
            <a:ext uri="{FF2B5EF4-FFF2-40B4-BE49-F238E27FC236}">
              <a16:creationId xmlns:a16="http://schemas.microsoft.com/office/drawing/2014/main" id="{00000000-0008-0000-0700-000002010000}"/>
            </a:ext>
          </a:extLst>
        </xdr:cNvPr>
        <xdr:cNvSpPr/>
      </xdr:nvSpPr>
      <xdr:spPr>
        <a:xfrm>
          <a:off x="2857500" y="16486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145254</xdr:rowOff>
    </xdr:from>
    <xdr:ext cx="534377"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2641111" y="162615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144907</xdr:rowOff>
    </xdr:from>
    <xdr:to>
      <xdr:col>10</xdr:col>
      <xdr:colOff>165100</xdr:colOff>
      <xdr:row>96</xdr:row>
      <xdr:rowOff>75057</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1968500" y="164326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91584</xdr:rowOff>
    </xdr:from>
    <xdr:ext cx="534377" cy="259045"/>
    <xdr:sp macro="" textlink="">
      <xdr:nvSpPr>
        <xdr:cNvPr id="261" name="テキスト ボックス 260">
          <a:extLst>
            <a:ext uri="{FF2B5EF4-FFF2-40B4-BE49-F238E27FC236}">
              <a16:creationId xmlns:a16="http://schemas.microsoft.com/office/drawing/2014/main" id="{00000000-0008-0000-0700-000005010000}"/>
            </a:ext>
          </a:extLst>
        </xdr:cNvPr>
        <xdr:cNvSpPr txBox="1"/>
      </xdr:nvSpPr>
      <xdr:spPr>
        <a:xfrm>
          <a:off x="1752111" y="162078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135979</xdr:rowOff>
    </xdr:from>
    <xdr:to>
      <xdr:col>6</xdr:col>
      <xdr:colOff>38100</xdr:colOff>
      <xdr:row>96</xdr:row>
      <xdr:rowOff>66129</xdr:rowOff>
    </xdr:to>
    <xdr:sp macro="" textlink="">
      <xdr:nvSpPr>
        <xdr:cNvPr id="262" name="楕円 261">
          <a:extLst>
            <a:ext uri="{FF2B5EF4-FFF2-40B4-BE49-F238E27FC236}">
              <a16:creationId xmlns:a16="http://schemas.microsoft.com/office/drawing/2014/main" id="{00000000-0008-0000-0700-000006010000}"/>
            </a:ext>
          </a:extLst>
        </xdr:cNvPr>
        <xdr:cNvSpPr/>
      </xdr:nvSpPr>
      <xdr:spPr>
        <a:xfrm>
          <a:off x="1079500" y="164237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82656</xdr:rowOff>
    </xdr:from>
    <xdr:ext cx="534377" cy="259045"/>
    <xdr:sp macro="" textlink="">
      <xdr:nvSpPr>
        <xdr:cNvPr id="263" name="テキスト ボックス 262">
          <a:extLst>
            <a:ext uri="{FF2B5EF4-FFF2-40B4-BE49-F238E27FC236}">
              <a16:creationId xmlns:a16="http://schemas.microsoft.com/office/drawing/2014/main" id="{00000000-0008-0000-0700-000007010000}"/>
            </a:ext>
          </a:extLst>
        </xdr:cNvPr>
        <xdr:cNvSpPr txBox="1"/>
      </xdr:nvSpPr>
      <xdr:spPr>
        <a:xfrm>
          <a:off x="863111" y="161989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83" name="テキスト ボックス 282">
          <a:extLst>
            <a:ext uri="{FF2B5EF4-FFF2-40B4-BE49-F238E27FC236}">
              <a16:creationId xmlns:a16="http://schemas.microsoft.com/office/drawing/2014/main" id="{00000000-0008-0000-0700-00001B010000}"/>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5" name="テキスト ボックス 284">
          <a:extLst>
            <a:ext uri="{FF2B5EF4-FFF2-40B4-BE49-F238E27FC236}">
              <a16:creationId xmlns:a16="http://schemas.microsoft.com/office/drawing/2014/main" id="{00000000-0008-0000-0700-00001D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労働費グラフ枠">
          <a:extLst>
            <a:ext uri="{FF2B5EF4-FFF2-40B4-BE49-F238E27FC236}">
              <a16:creationId xmlns:a16="http://schemas.microsoft.com/office/drawing/2014/main" id="{00000000-0008-0000-0700-00001E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46355</xdr:rowOff>
    </xdr:from>
    <xdr:to>
      <xdr:col>54</xdr:col>
      <xdr:colOff>189865</xdr:colOff>
      <xdr:row>39</xdr:row>
      <xdr:rowOff>44450</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flipV="1">
          <a:off x="10475595" y="5189855"/>
          <a:ext cx="1270" cy="15411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8" name="労働費最小値テキスト">
          <a:extLst>
            <a:ext uri="{FF2B5EF4-FFF2-40B4-BE49-F238E27FC236}">
              <a16:creationId xmlns:a16="http://schemas.microsoft.com/office/drawing/2014/main" id="{00000000-0008-0000-0700-000020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164482</xdr:rowOff>
    </xdr:from>
    <xdr:ext cx="469744" cy="259045"/>
    <xdr:sp macro="" textlink="">
      <xdr:nvSpPr>
        <xdr:cNvPr id="290" name="労働費最大値テキスト">
          <a:extLst>
            <a:ext uri="{FF2B5EF4-FFF2-40B4-BE49-F238E27FC236}">
              <a16:creationId xmlns:a16="http://schemas.microsoft.com/office/drawing/2014/main" id="{00000000-0008-0000-0700-000022010000}"/>
            </a:ext>
          </a:extLst>
        </xdr:cNvPr>
        <xdr:cNvSpPr txBox="1"/>
      </xdr:nvSpPr>
      <xdr:spPr>
        <a:xfrm>
          <a:off x="10528300" y="49650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4,045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46355</xdr:rowOff>
    </xdr:from>
    <xdr:to>
      <xdr:col>55</xdr:col>
      <xdr:colOff>88900</xdr:colOff>
      <xdr:row>30</xdr:row>
      <xdr:rowOff>46355</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a:off x="10388600" y="51898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35196</xdr:rowOff>
    </xdr:from>
    <xdr:ext cx="378565" cy="259045"/>
    <xdr:sp macro="" textlink="">
      <xdr:nvSpPr>
        <xdr:cNvPr id="293" name="労働費平均値テキスト">
          <a:extLst>
            <a:ext uri="{FF2B5EF4-FFF2-40B4-BE49-F238E27FC236}">
              <a16:creationId xmlns:a16="http://schemas.microsoft.com/office/drawing/2014/main" id="{00000000-0008-0000-0700-000025010000}"/>
            </a:ext>
          </a:extLst>
        </xdr:cNvPr>
        <xdr:cNvSpPr txBox="1"/>
      </xdr:nvSpPr>
      <xdr:spPr>
        <a:xfrm>
          <a:off x="10528300" y="6378846"/>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12319</xdr:rowOff>
    </xdr:from>
    <xdr:to>
      <xdr:col>55</xdr:col>
      <xdr:colOff>50800</xdr:colOff>
      <xdr:row>38</xdr:row>
      <xdr:rowOff>113919</xdr:rowOff>
    </xdr:to>
    <xdr:sp macro="" textlink="">
      <xdr:nvSpPr>
        <xdr:cNvPr id="294" name="フローチャート: 判断 293">
          <a:extLst>
            <a:ext uri="{FF2B5EF4-FFF2-40B4-BE49-F238E27FC236}">
              <a16:creationId xmlns:a16="http://schemas.microsoft.com/office/drawing/2014/main" id="{00000000-0008-0000-0700-000026010000}"/>
            </a:ext>
          </a:extLst>
        </xdr:cNvPr>
        <xdr:cNvSpPr/>
      </xdr:nvSpPr>
      <xdr:spPr>
        <a:xfrm>
          <a:off x="10426700" y="6527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168910</xdr:rowOff>
    </xdr:from>
    <xdr:to>
      <xdr:col>50</xdr:col>
      <xdr:colOff>165100</xdr:colOff>
      <xdr:row>38</xdr:row>
      <xdr:rowOff>99060</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9588500" y="6512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115587</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9450017" y="628778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6985</xdr:rowOff>
    </xdr:from>
    <xdr:to>
      <xdr:col>46</xdr:col>
      <xdr:colOff>38100</xdr:colOff>
      <xdr:row>38</xdr:row>
      <xdr:rowOff>108585</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8699500" y="6522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125112</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8561017" y="629731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44069</xdr:rowOff>
    </xdr:from>
    <xdr:to>
      <xdr:col>41</xdr:col>
      <xdr:colOff>50800</xdr:colOff>
      <xdr:row>39</xdr:row>
      <xdr:rowOff>44450</xdr:rowOff>
    </xdr:to>
    <xdr:cxnSp macro="">
      <xdr:nvCxnSpPr>
        <xdr:cNvPr id="301" name="直線コネクタ 300">
          <a:extLst>
            <a:ext uri="{FF2B5EF4-FFF2-40B4-BE49-F238E27FC236}">
              <a16:creationId xmlns:a16="http://schemas.microsoft.com/office/drawing/2014/main" id="{00000000-0008-0000-0700-00002D010000}"/>
            </a:ext>
          </a:extLst>
        </xdr:cNvPr>
        <xdr:cNvCxnSpPr/>
      </xdr:nvCxnSpPr>
      <xdr:spPr>
        <a:xfrm>
          <a:off x="6972300" y="6730619"/>
          <a:ext cx="889000" cy="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155575</xdr:rowOff>
    </xdr:from>
    <xdr:to>
      <xdr:col>41</xdr:col>
      <xdr:colOff>101600</xdr:colOff>
      <xdr:row>38</xdr:row>
      <xdr:rowOff>85725</xdr:rowOff>
    </xdr:to>
    <xdr:sp macro="" textlink="">
      <xdr:nvSpPr>
        <xdr:cNvPr id="302" name="フローチャート: 判断 301">
          <a:extLst>
            <a:ext uri="{FF2B5EF4-FFF2-40B4-BE49-F238E27FC236}">
              <a16:creationId xmlns:a16="http://schemas.microsoft.com/office/drawing/2014/main" id="{00000000-0008-0000-0700-00002E010000}"/>
            </a:ext>
          </a:extLst>
        </xdr:cNvPr>
        <xdr:cNvSpPr/>
      </xdr:nvSpPr>
      <xdr:spPr>
        <a:xfrm>
          <a:off x="7810500" y="64992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102252</xdr:rowOff>
    </xdr:from>
    <xdr:ext cx="378565"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7672017" y="62744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157099</xdr:rowOff>
    </xdr:from>
    <xdr:to>
      <xdr:col>36</xdr:col>
      <xdr:colOff>165100</xdr:colOff>
      <xdr:row>38</xdr:row>
      <xdr:rowOff>87249</xdr:rowOff>
    </xdr:to>
    <xdr:sp macro="" textlink="">
      <xdr:nvSpPr>
        <xdr:cNvPr id="304" name="フローチャート: 判断 303">
          <a:extLst>
            <a:ext uri="{FF2B5EF4-FFF2-40B4-BE49-F238E27FC236}">
              <a16:creationId xmlns:a16="http://schemas.microsoft.com/office/drawing/2014/main" id="{00000000-0008-0000-0700-000030010000}"/>
            </a:ext>
          </a:extLst>
        </xdr:cNvPr>
        <xdr:cNvSpPr/>
      </xdr:nvSpPr>
      <xdr:spPr>
        <a:xfrm>
          <a:off x="6921500" y="65007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103776</xdr:rowOff>
    </xdr:from>
    <xdr:ext cx="378565"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6783017" y="627597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12" name="労働費該当値テキスト">
          <a:extLst>
            <a:ext uri="{FF2B5EF4-FFF2-40B4-BE49-F238E27FC236}">
              <a16:creationId xmlns:a16="http://schemas.microsoft.com/office/drawing/2014/main" id="{00000000-0008-0000-0700-000038010000}"/>
            </a:ext>
          </a:extLst>
        </xdr:cNvPr>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6" name="テキスト ボックス 315">
          <a:extLst>
            <a:ext uri="{FF2B5EF4-FFF2-40B4-BE49-F238E27FC236}">
              <a16:creationId xmlns:a16="http://schemas.microsoft.com/office/drawing/2014/main" id="{00000000-0008-0000-0700-00003C010000}"/>
            </a:ext>
          </a:extLst>
        </xdr:cNvPr>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7" name="楕円 316">
          <a:extLst>
            <a:ext uri="{FF2B5EF4-FFF2-40B4-BE49-F238E27FC236}">
              <a16:creationId xmlns:a16="http://schemas.microsoft.com/office/drawing/2014/main" id="{00000000-0008-0000-0700-00003D010000}"/>
            </a:ext>
          </a:extLst>
        </xdr:cNvPr>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8" name="テキスト ボックス 317">
          <a:extLst>
            <a:ext uri="{FF2B5EF4-FFF2-40B4-BE49-F238E27FC236}">
              <a16:creationId xmlns:a16="http://schemas.microsoft.com/office/drawing/2014/main" id="{00000000-0008-0000-0700-00003E010000}"/>
            </a:ext>
          </a:extLst>
        </xdr:cNvPr>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164719</xdr:rowOff>
    </xdr:from>
    <xdr:to>
      <xdr:col>36</xdr:col>
      <xdr:colOff>165100</xdr:colOff>
      <xdr:row>39</xdr:row>
      <xdr:rowOff>94869</xdr:rowOff>
    </xdr:to>
    <xdr:sp macro="" textlink="">
      <xdr:nvSpPr>
        <xdr:cNvPr id="319" name="楕円 318">
          <a:extLst>
            <a:ext uri="{FF2B5EF4-FFF2-40B4-BE49-F238E27FC236}">
              <a16:creationId xmlns:a16="http://schemas.microsoft.com/office/drawing/2014/main" id="{00000000-0008-0000-0700-00003F010000}"/>
            </a:ext>
          </a:extLst>
        </xdr:cNvPr>
        <xdr:cNvSpPr/>
      </xdr:nvSpPr>
      <xdr:spPr>
        <a:xfrm>
          <a:off x="6921500" y="6679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85996</xdr:rowOff>
    </xdr:from>
    <xdr:ext cx="249299" cy="259045"/>
    <xdr:sp macro="" textlink="">
      <xdr:nvSpPr>
        <xdr:cNvPr id="320" name="テキスト ボックス 319">
          <a:extLst>
            <a:ext uri="{FF2B5EF4-FFF2-40B4-BE49-F238E27FC236}">
              <a16:creationId xmlns:a16="http://schemas.microsoft.com/office/drawing/2014/main" id="{00000000-0008-0000-0700-000040010000}"/>
            </a:ext>
          </a:extLst>
        </xdr:cNvPr>
        <xdr:cNvSpPr txBox="1"/>
      </xdr:nvSpPr>
      <xdr:spPr>
        <a:xfrm>
          <a:off x="6847650" y="677254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a:extLst>
            <a:ext uri="{FF2B5EF4-FFF2-40B4-BE49-F238E27FC236}">
              <a16:creationId xmlns:a16="http://schemas.microsoft.com/office/drawing/2014/main" id="{00000000-0008-0000-0700-000049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4" name="テキスト ボックス 333">
          <a:extLst>
            <a:ext uri="{FF2B5EF4-FFF2-40B4-BE49-F238E27FC236}">
              <a16:creationId xmlns:a16="http://schemas.microsoft.com/office/drawing/2014/main" id="{00000000-0008-0000-0700-00004E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49</xdr:row>
      <xdr:rowOff>92727</xdr:rowOff>
    </xdr:from>
    <xdr:ext cx="531299"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072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2" name="テキスト ボックス 341">
          <a:extLst>
            <a:ext uri="{FF2B5EF4-FFF2-40B4-BE49-F238E27FC236}">
              <a16:creationId xmlns:a16="http://schemas.microsoft.com/office/drawing/2014/main" id="{00000000-0008-0000-0700-000056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3" name="農林水産業費グラフ枠">
          <a:extLst>
            <a:ext uri="{FF2B5EF4-FFF2-40B4-BE49-F238E27FC236}">
              <a16:creationId xmlns:a16="http://schemas.microsoft.com/office/drawing/2014/main" id="{00000000-0008-0000-0700-000057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34220</xdr:rowOff>
    </xdr:from>
    <xdr:to>
      <xdr:col>54</xdr:col>
      <xdr:colOff>189865</xdr:colOff>
      <xdr:row>59</xdr:row>
      <xdr:rowOff>34716</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flipV="1">
          <a:off x="10475595" y="8778170"/>
          <a:ext cx="1270" cy="13720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38543</xdr:rowOff>
    </xdr:from>
    <xdr:ext cx="378565" cy="259045"/>
    <xdr:sp macro="" textlink="">
      <xdr:nvSpPr>
        <xdr:cNvPr id="345" name="農林水産業費最小値テキスト">
          <a:extLst>
            <a:ext uri="{FF2B5EF4-FFF2-40B4-BE49-F238E27FC236}">
              <a16:creationId xmlns:a16="http://schemas.microsoft.com/office/drawing/2014/main" id="{00000000-0008-0000-0700-000059010000}"/>
            </a:ext>
          </a:extLst>
        </xdr:cNvPr>
        <xdr:cNvSpPr txBox="1"/>
      </xdr:nvSpPr>
      <xdr:spPr>
        <a:xfrm>
          <a:off x="10528300" y="1015409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34716</xdr:rowOff>
    </xdr:from>
    <xdr:to>
      <xdr:col>55</xdr:col>
      <xdr:colOff>88900</xdr:colOff>
      <xdr:row>59</xdr:row>
      <xdr:rowOff>34716</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a:off x="10388600" y="101502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152347</xdr:rowOff>
    </xdr:from>
    <xdr:ext cx="534377" cy="259045"/>
    <xdr:sp macro="" textlink="">
      <xdr:nvSpPr>
        <xdr:cNvPr id="347" name="農林水産業費最大値テキスト">
          <a:extLst>
            <a:ext uri="{FF2B5EF4-FFF2-40B4-BE49-F238E27FC236}">
              <a16:creationId xmlns:a16="http://schemas.microsoft.com/office/drawing/2014/main" id="{00000000-0008-0000-0700-00005B010000}"/>
            </a:ext>
          </a:extLst>
        </xdr:cNvPr>
        <xdr:cNvSpPr txBox="1"/>
      </xdr:nvSpPr>
      <xdr:spPr>
        <a:xfrm>
          <a:off x="10528300" y="8553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72,537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34220</xdr:rowOff>
    </xdr:from>
    <xdr:to>
      <xdr:col>55</xdr:col>
      <xdr:colOff>88900</xdr:colOff>
      <xdr:row>51</xdr:row>
      <xdr:rowOff>34220</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a:off x="10388600" y="87781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150596</xdr:rowOff>
    </xdr:from>
    <xdr:to>
      <xdr:col>55</xdr:col>
      <xdr:colOff>0</xdr:colOff>
      <xdr:row>56</xdr:row>
      <xdr:rowOff>156635</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flipV="1">
          <a:off x="9639300" y="9751796"/>
          <a:ext cx="838200" cy="60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112799</xdr:rowOff>
    </xdr:from>
    <xdr:ext cx="534377" cy="259045"/>
    <xdr:sp macro="" textlink="">
      <xdr:nvSpPr>
        <xdr:cNvPr id="350" name="農林水産業費平均値テキスト">
          <a:extLst>
            <a:ext uri="{FF2B5EF4-FFF2-40B4-BE49-F238E27FC236}">
              <a16:creationId xmlns:a16="http://schemas.microsoft.com/office/drawing/2014/main" id="{00000000-0008-0000-0700-00005E010000}"/>
            </a:ext>
          </a:extLst>
        </xdr:cNvPr>
        <xdr:cNvSpPr txBox="1"/>
      </xdr:nvSpPr>
      <xdr:spPr>
        <a:xfrm>
          <a:off x="10528300" y="988544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134372</xdr:rowOff>
    </xdr:from>
    <xdr:to>
      <xdr:col>55</xdr:col>
      <xdr:colOff>50800</xdr:colOff>
      <xdr:row>58</xdr:row>
      <xdr:rowOff>64522</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10426700" y="9907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55</xdr:row>
      <xdr:rowOff>107029</xdr:rowOff>
    </xdr:from>
    <xdr:to>
      <xdr:col>50</xdr:col>
      <xdr:colOff>114300</xdr:colOff>
      <xdr:row>56</xdr:row>
      <xdr:rowOff>156635</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a:off x="8750300" y="9536779"/>
          <a:ext cx="889000" cy="2210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142545</xdr:rowOff>
    </xdr:from>
    <xdr:to>
      <xdr:col>50</xdr:col>
      <xdr:colOff>165100</xdr:colOff>
      <xdr:row>58</xdr:row>
      <xdr:rowOff>72695</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9588500" y="9915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63822</xdr:rowOff>
    </xdr:from>
    <xdr:ext cx="534377"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9372111" y="100079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55</xdr:row>
      <xdr:rowOff>107029</xdr:rowOff>
    </xdr:from>
    <xdr:to>
      <xdr:col>45</xdr:col>
      <xdr:colOff>177800</xdr:colOff>
      <xdr:row>57</xdr:row>
      <xdr:rowOff>56699</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flipV="1">
          <a:off x="7861300" y="9536779"/>
          <a:ext cx="889000" cy="2925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118390</xdr:rowOff>
    </xdr:from>
    <xdr:to>
      <xdr:col>46</xdr:col>
      <xdr:colOff>38100</xdr:colOff>
      <xdr:row>58</xdr:row>
      <xdr:rowOff>48540</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8699500" y="9891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39667</xdr:rowOff>
    </xdr:from>
    <xdr:ext cx="534377"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8483111" y="99837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8083</xdr:rowOff>
    </xdr:from>
    <xdr:to>
      <xdr:col>41</xdr:col>
      <xdr:colOff>50800</xdr:colOff>
      <xdr:row>57</xdr:row>
      <xdr:rowOff>56699</xdr:rowOff>
    </xdr:to>
    <xdr:cxnSp macro="">
      <xdr:nvCxnSpPr>
        <xdr:cNvPr id="358" name="直線コネクタ 357">
          <a:extLst>
            <a:ext uri="{FF2B5EF4-FFF2-40B4-BE49-F238E27FC236}">
              <a16:creationId xmlns:a16="http://schemas.microsoft.com/office/drawing/2014/main" id="{00000000-0008-0000-0700-000066010000}"/>
            </a:ext>
          </a:extLst>
        </xdr:cNvPr>
        <xdr:cNvCxnSpPr/>
      </xdr:nvCxnSpPr>
      <xdr:spPr>
        <a:xfrm>
          <a:off x="6972300" y="9780733"/>
          <a:ext cx="889000" cy="486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128048</xdr:rowOff>
    </xdr:from>
    <xdr:to>
      <xdr:col>41</xdr:col>
      <xdr:colOff>101600</xdr:colOff>
      <xdr:row>58</xdr:row>
      <xdr:rowOff>58198</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7810500" y="9900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49325</xdr:rowOff>
    </xdr:from>
    <xdr:ext cx="534377"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7594111" y="9993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133020</xdr:rowOff>
    </xdr:from>
    <xdr:to>
      <xdr:col>36</xdr:col>
      <xdr:colOff>165100</xdr:colOff>
      <xdr:row>58</xdr:row>
      <xdr:rowOff>63170</xdr:rowOff>
    </xdr:to>
    <xdr:sp macro="" textlink="">
      <xdr:nvSpPr>
        <xdr:cNvPr id="361" name="フローチャート: 判断 360">
          <a:extLst>
            <a:ext uri="{FF2B5EF4-FFF2-40B4-BE49-F238E27FC236}">
              <a16:creationId xmlns:a16="http://schemas.microsoft.com/office/drawing/2014/main" id="{00000000-0008-0000-0700-000069010000}"/>
            </a:ext>
          </a:extLst>
        </xdr:cNvPr>
        <xdr:cNvSpPr/>
      </xdr:nvSpPr>
      <xdr:spPr>
        <a:xfrm>
          <a:off x="6921500" y="9905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54297</xdr:rowOff>
    </xdr:from>
    <xdr:ext cx="534377"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6705111" y="9998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99796</xdr:rowOff>
    </xdr:from>
    <xdr:to>
      <xdr:col>55</xdr:col>
      <xdr:colOff>50800</xdr:colOff>
      <xdr:row>57</xdr:row>
      <xdr:rowOff>29946</xdr:rowOff>
    </xdr:to>
    <xdr:sp macro="" textlink="">
      <xdr:nvSpPr>
        <xdr:cNvPr id="368" name="楕円 367">
          <a:extLst>
            <a:ext uri="{FF2B5EF4-FFF2-40B4-BE49-F238E27FC236}">
              <a16:creationId xmlns:a16="http://schemas.microsoft.com/office/drawing/2014/main" id="{00000000-0008-0000-0700-000070010000}"/>
            </a:ext>
          </a:extLst>
        </xdr:cNvPr>
        <xdr:cNvSpPr/>
      </xdr:nvSpPr>
      <xdr:spPr>
        <a:xfrm>
          <a:off x="10426700" y="9700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122673</xdr:rowOff>
    </xdr:from>
    <xdr:ext cx="534377" cy="259045"/>
    <xdr:sp macro="" textlink="">
      <xdr:nvSpPr>
        <xdr:cNvPr id="369" name="農林水産業費該当値テキスト">
          <a:extLst>
            <a:ext uri="{FF2B5EF4-FFF2-40B4-BE49-F238E27FC236}">
              <a16:creationId xmlns:a16="http://schemas.microsoft.com/office/drawing/2014/main" id="{00000000-0008-0000-0700-000071010000}"/>
            </a:ext>
          </a:extLst>
        </xdr:cNvPr>
        <xdr:cNvSpPr txBox="1"/>
      </xdr:nvSpPr>
      <xdr:spPr>
        <a:xfrm>
          <a:off x="10528300" y="9552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21,428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105835</xdr:rowOff>
    </xdr:from>
    <xdr:to>
      <xdr:col>50</xdr:col>
      <xdr:colOff>165100</xdr:colOff>
      <xdr:row>57</xdr:row>
      <xdr:rowOff>35985</xdr:rowOff>
    </xdr:to>
    <xdr:sp macro="" textlink="">
      <xdr:nvSpPr>
        <xdr:cNvPr id="370" name="楕円 369">
          <a:extLst>
            <a:ext uri="{FF2B5EF4-FFF2-40B4-BE49-F238E27FC236}">
              <a16:creationId xmlns:a16="http://schemas.microsoft.com/office/drawing/2014/main" id="{00000000-0008-0000-0700-000072010000}"/>
            </a:ext>
          </a:extLst>
        </xdr:cNvPr>
        <xdr:cNvSpPr/>
      </xdr:nvSpPr>
      <xdr:spPr>
        <a:xfrm>
          <a:off x="9588500" y="9707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52512</xdr:rowOff>
    </xdr:from>
    <xdr:ext cx="534377"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9372111" y="9482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55</xdr:row>
      <xdr:rowOff>56229</xdr:rowOff>
    </xdr:from>
    <xdr:to>
      <xdr:col>46</xdr:col>
      <xdr:colOff>38100</xdr:colOff>
      <xdr:row>55</xdr:row>
      <xdr:rowOff>157829</xdr:rowOff>
    </xdr:to>
    <xdr:sp macro="" textlink="">
      <xdr:nvSpPr>
        <xdr:cNvPr id="372" name="楕円 371">
          <a:extLst>
            <a:ext uri="{FF2B5EF4-FFF2-40B4-BE49-F238E27FC236}">
              <a16:creationId xmlns:a16="http://schemas.microsoft.com/office/drawing/2014/main" id="{00000000-0008-0000-0700-000074010000}"/>
            </a:ext>
          </a:extLst>
        </xdr:cNvPr>
        <xdr:cNvSpPr/>
      </xdr:nvSpPr>
      <xdr:spPr>
        <a:xfrm>
          <a:off x="8699500" y="9485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2906</xdr:rowOff>
    </xdr:from>
    <xdr:ext cx="534377"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8483111" y="92612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5899</xdr:rowOff>
    </xdr:from>
    <xdr:to>
      <xdr:col>41</xdr:col>
      <xdr:colOff>101600</xdr:colOff>
      <xdr:row>57</xdr:row>
      <xdr:rowOff>107499</xdr:rowOff>
    </xdr:to>
    <xdr:sp macro="" textlink="">
      <xdr:nvSpPr>
        <xdr:cNvPr id="374" name="楕円 373">
          <a:extLst>
            <a:ext uri="{FF2B5EF4-FFF2-40B4-BE49-F238E27FC236}">
              <a16:creationId xmlns:a16="http://schemas.microsoft.com/office/drawing/2014/main" id="{00000000-0008-0000-0700-000076010000}"/>
            </a:ext>
          </a:extLst>
        </xdr:cNvPr>
        <xdr:cNvSpPr/>
      </xdr:nvSpPr>
      <xdr:spPr>
        <a:xfrm>
          <a:off x="7810500" y="9778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124026</xdr:rowOff>
    </xdr:from>
    <xdr:ext cx="534377"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7594111" y="95537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128733</xdr:rowOff>
    </xdr:from>
    <xdr:to>
      <xdr:col>36</xdr:col>
      <xdr:colOff>165100</xdr:colOff>
      <xdr:row>57</xdr:row>
      <xdr:rowOff>58883</xdr:rowOff>
    </xdr:to>
    <xdr:sp macro="" textlink="">
      <xdr:nvSpPr>
        <xdr:cNvPr id="376" name="楕円 375">
          <a:extLst>
            <a:ext uri="{FF2B5EF4-FFF2-40B4-BE49-F238E27FC236}">
              <a16:creationId xmlns:a16="http://schemas.microsoft.com/office/drawing/2014/main" id="{00000000-0008-0000-0700-000078010000}"/>
            </a:ext>
          </a:extLst>
        </xdr:cNvPr>
        <xdr:cNvSpPr/>
      </xdr:nvSpPr>
      <xdr:spPr>
        <a:xfrm>
          <a:off x="6921500" y="9729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75410</xdr:rowOff>
    </xdr:from>
    <xdr:ext cx="534377" cy="259045"/>
    <xdr:sp macro="" textlink="">
      <xdr:nvSpPr>
        <xdr:cNvPr id="377" name="テキスト ボックス 376">
          <a:extLst>
            <a:ext uri="{FF2B5EF4-FFF2-40B4-BE49-F238E27FC236}">
              <a16:creationId xmlns:a16="http://schemas.microsoft.com/office/drawing/2014/main" id="{00000000-0008-0000-0700-000079010000}"/>
            </a:ext>
          </a:extLst>
        </xdr:cNvPr>
        <xdr:cNvSpPr txBox="1"/>
      </xdr:nvSpPr>
      <xdr:spPr>
        <a:xfrm>
          <a:off x="6705111" y="95051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72,850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3" name="テキスト ボックス 392">
          <a:extLst>
            <a:ext uri="{FF2B5EF4-FFF2-40B4-BE49-F238E27FC236}">
              <a16:creationId xmlns:a16="http://schemas.microsoft.com/office/drawing/2014/main" id="{00000000-0008-0000-0700-000089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7" name="テキスト ボックス 396">
          <a:extLst>
            <a:ext uri="{FF2B5EF4-FFF2-40B4-BE49-F238E27FC236}">
              <a16:creationId xmlns:a16="http://schemas.microsoft.com/office/drawing/2014/main" id="{00000000-0008-0000-0700-00008D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商工費グラフ枠">
          <a:extLst>
            <a:ext uri="{FF2B5EF4-FFF2-40B4-BE49-F238E27FC236}">
              <a16:creationId xmlns:a16="http://schemas.microsoft.com/office/drawing/2014/main" id="{00000000-0008-0000-0700-000090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100781</xdr:rowOff>
    </xdr:from>
    <xdr:to>
      <xdr:col>54</xdr:col>
      <xdr:colOff>189865</xdr:colOff>
      <xdr:row>79</xdr:row>
      <xdr:rowOff>349</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flipV="1">
          <a:off x="10475595" y="12273731"/>
          <a:ext cx="1270" cy="12711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4176</xdr:rowOff>
    </xdr:from>
    <xdr:ext cx="469744" cy="259045"/>
    <xdr:sp macro="" textlink="">
      <xdr:nvSpPr>
        <xdr:cNvPr id="402" name="商工費最小値テキスト">
          <a:extLst>
            <a:ext uri="{FF2B5EF4-FFF2-40B4-BE49-F238E27FC236}">
              <a16:creationId xmlns:a16="http://schemas.microsoft.com/office/drawing/2014/main" id="{00000000-0008-0000-0700-000092010000}"/>
            </a:ext>
          </a:extLst>
        </xdr:cNvPr>
        <xdr:cNvSpPr txBox="1"/>
      </xdr:nvSpPr>
      <xdr:spPr>
        <a:xfrm>
          <a:off x="10528300" y="135487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349</xdr:rowOff>
    </xdr:from>
    <xdr:to>
      <xdr:col>55</xdr:col>
      <xdr:colOff>88900</xdr:colOff>
      <xdr:row>79</xdr:row>
      <xdr:rowOff>349</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a:off x="10388600" y="135448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47458</xdr:rowOff>
    </xdr:from>
    <xdr:ext cx="534377" cy="259045"/>
    <xdr:sp macro="" textlink="">
      <xdr:nvSpPr>
        <xdr:cNvPr id="404" name="商工費最大値テキスト">
          <a:extLst>
            <a:ext uri="{FF2B5EF4-FFF2-40B4-BE49-F238E27FC236}">
              <a16:creationId xmlns:a16="http://schemas.microsoft.com/office/drawing/2014/main" id="{00000000-0008-0000-0700-000094010000}"/>
            </a:ext>
          </a:extLst>
        </xdr:cNvPr>
        <xdr:cNvSpPr txBox="1"/>
      </xdr:nvSpPr>
      <xdr:spPr>
        <a:xfrm>
          <a:off x="10528300" y="120489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69,043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100781</xdr:rowOff>
    </xdr:from>
    <xdr:to>
      <xdr:col>55</xdr:col>
      <xdr:colOff>88900</xdr:colOff>
      <xdr:row>71</xdr:row>
      <xdr:rowOff>100781</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10388600" y="122737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121526</xdr:rowOff>
    </xdr:from>
    <xdr:to>
      <xdr:col>55</xdr:col>
      <xdr:colOff>0</xdr:colOff>
      <xdr:row>79</xdr:row>
      <xdr:rowOff>19286</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flipV="1">
          <a:off x="9639300" y="13494626"/>
          <a:ext cx="838200" cy="69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146657</xdr:rowOff>
    </xdr:from>
    <xdr:ext cx="534377" cy="259045"/>
    <xdr:sp macro="" textlink="">
      <xdr:nvSpPr>
        <xdr:cNvPr id="407" name="商工費平均値テキスト">
          <a:extLst>
            <a:ext uri="{FF2B5EF4-FFF2-40B4-BE49-F238E27FC236}">
              <a16:creationId xmlns:a16="http://schemas.microsoft.com/office/drawing/2014/main" id="{00000000-0008-0000-0700-000097010000}"/>
            </a:ext>
          </a:extLst>
        </xdr:cNvPr>
        <xdr:cNvSpPr txBox="1"/>
      </xdr:nvSpPr>
      <xdr:spPr>
        <a:xfrm>
          <a:off x="10528300" y="131768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123780</xdr:rowOff>
    </xdr:from>
    <xdr:to>
      <xdr:col>55</xdr:col>
      <xdr:colOff>50800</xdr:colOff>
      <xdr:row>78</xdr:row>
      <xdr:rowOff>53930</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10426700" y="13325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13855</xdr:rowOff>
    </xdr:from>
    <xdr:to>
      <xdr:col>50</xdr:col>
      <xdr:colOff>114300</xdr:colOff>
      <xdr:row>79</xdr:row>
      <xdr:rowOff>19286</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8750300" y="13558405"/>
          <a:ext cx="889000" cy="5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34341</xdr:rowOff>
    </xdr:from>
    <xdr:to>
      <xdr:col>50</xdr:col>
      <xdr:colOff>165100</xdr:colOff>
      <xdr:row>78</xdr:row>
      <xdr:rowOff>135941</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9588500" y="134074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76</xdr:row>
      <xdr:rowOff>152468</xdr:rowOff>
    </xdr:from>
    <xdr:ext cx="469744"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9404428" y="131826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167836</xdr:rowOff>
    </xdr:from>
    <xdr:to>
      <xdr:col>45</xdr:col>
      <xdr:colOff>177800</xdr:colOff>
      <xdr:row>79</xdr:row>
      <xdr:rowOff>13855</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a:off x="7861300" y="13540936"/>
          <a:ext cx="889000" cy="174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36513</xdr:rowOff>
    </xdr:from>
    <xdr:to>
      <xdr:col>46</xdr:col>
      <xdr:colOff>38100</xdr:colOff>
      <xdr:row>78</xdr:row>
      <xdr:rowOff>138113</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8699500" y="134096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76</xdr:row>
      <xdr:rowOff>154640</xdr:rowOff>
    </xdr:from>
    <xdr:ext cx="469744"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8515428" y="131848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29744</xdr:rowOff>
    </xdr:from>
    <xdr:to>
      <xdr:col>41</xdr:col>
      <xdr:colOff>50800</xdr:colOff>
      <xdr:row>78</xdr:row>
      <xdr:rowOff>167836</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a:off x="6972300" y="13231394"/>
          <a:ext cx="889000" cy="3095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48876</xdr:rowOff>
    </xdr:from>
    <xdr:to>
      <xdr:col>41</xdr:col>
      <xdr:colOff>101600</xdr:colOff>
      <xdr:row>78</xdr:row>
      <xdr:rowOff>150476</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7810500" y="13421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76</xdr:row>
      <xdr:rowOff>167003</xdr:rowOff>
    </xdr:from>
    <xdr:ext cx="469744"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7626428" y="131972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48571</xdr:rowOff>
    </xdr:from>
    <xdr:to>
      <xdr:col>36</xdr:col>
      <xdr:colOff>165100</xdr:colOff>
      <xdr:row>78</xdr:row>
      <xdr:rowOff>150171</xdr:rowOff>
    </xdr:to>
    <xdr:sp macro="" textlink="">
      <xdr:nvSpPr>
        <xdr:cNvPr id="418" name="フローチャート: 判断 417">
          <a:extLst>
            <a:ext uri="{FF2B5EF4-FFF2-40B4-BE49-F238E27FC236}">
              <a16:creationId xmlns:a16="http://schemas.microsoft.com/office/drawing/2014/main" id="{00000000-0008-0000-0700-0000A2010000}"/>
            </a:ext>
          </a:extLst>
        </xdr:cNvPr>
        <xdr:cNvSpPr/>
      </xdr:nvSpPr>
      <xdr:spPr>
        <a:xfrm>
          <a:off x="6921500" y="13421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141298</xdr:rowOff>
    </xdr:from>
    <xdr:ext cx="469744"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6737428" y="135143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70726</xdr:rowOff>
    </xdr:from>
    <xdr:to>
      <xdr:col>55</xdr:col>
      <xdr:colOff>50800</xdr:colOff>
      <xdr:row>79</xdr:row>
      <xdr:rowOff>876</xdr:rowOff>
    </xdr:to>
    <xdr:sp macro="" textlink="">
      <xdr:nvSpPr>
        <xdr:cNvPr id="425" name="楕円 424">
          <a:extLst>
            <a:ext uri="{FF2B5EF4-FFF2-40B4-BE49-F238E27FC236}">
              <a16:creationId xmlns:a16="http://schemas.microsoft.com/office/drawing/2014/main" id="{00000000-0008-0000-0700-0000A9010000}"/>
            </a:ext>
          </a:extLst>
        </xdr:cNvPr>
        <xdr:cNvSpPr/>
      </xdr:nvSpPr>
      <xdr:spPr>
        <a:xfrm>
          <a:off x="10426700" y="134438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157103</xdr:rowOff>
    </xdr:from>
    <xdr:ext cx="469744" cy="259045"/>
    <xdr:sp macro="" textlink="">
      <xdr:nvSpPr>
        <xdr:cNvPr id="426" name="商工費該当値テキスト">
          <a:extLst>
            <a:ext uri="{FF2B5EF4-FFF2-40B4-BE49-F238E27FC236}">
              <a16:creationId xmlns:a16="http://schemas.microsoft.com/office/drawing/2014/main" id="{00000000-0008-0000-0700-0000AA010000}"/>
            </a:ext>
          </a:extLst>
        </xdr:cNvPr>
        <xdr:cNvSpPr txBox="1"/>
      </xdr:nvSpPr>
      <xdr:spPr>
        <a:xfrm>
          <a:off x="10528300" y="133587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139936</xdr:rowOff>
    </xdr:from>
    <xdr:to>
      <xdr:col>50</xdr:col>
      <xdr:colOff>165100</xdr:colOff>
      <xdr:row>79</xdr:row>
      <xdr:rowOff>70086</xdr:rowOff>
    </xdr:to>
    <xdr:sp macro="" textlink="">
      <xdr:nvSpPr>
        <xdr:cNvPr id="427" name="楕円 426">
          <a:extLst>
            <a:ext uri="{FF2B5EF4-FFF2-40B4-BE49-F238E27FC236}">
              <a16:creationId xmlns:a16="http://schemas.microsoft.com/office/drawing/2014/main" id="{00000000-0008-0000-0700-0000AB010000}"/>
            </a:ext>
          </a:extLst>
        </xdr:cNvPr>
        <xdr:cNvSpPr/>
      </xdr:nvSpPr>
      <xdr:spPr>
        <a:xfrm>
          <a:off x="9588500" y="13513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61213</xdr:rowOff>
    </xdr:from>
    <xdr:ext cx="469744"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9404428" y="136057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134505</xdr:rowOff>
    </xdr:from>
    <xdr:to>
      <xdr:col>46</xdr:col>
      <xdr:colOff>38100</xdr:colOff>
      <xdr:row>79</xdr:row>
      <xdr:rowOff>64655</xdr:rowOff>
    </xdr:to>
    <xdr:sp macro="" textlink="">
      <xdr:nvSpPr>
        <xdr:cNvPr id="429" name="楕円 428">
          <a:extLst>
            <a:ext uri="{FF2B5EF4-FFF2-40B4-BE49-F238E27FC236}">
              <a16:creationId xmlns:a16="http://schemas.microsoft.com/office/drawing/2014/main" id="{00000000-0008-0000-0700-0000AD010000}"/>
            </a:ext>
          </a:extLst>
        </xdr:cNvPr>
        <xdr:cNvSpPr/>
      </xdr:nvSpPr>
      <xdr:spPr>
        <a:xfrm>
          <a:off x="8699500" y="13507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55782</xdr:rowOff>
    </xdr:from>
    <xdr:ext cx="469744"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8515428" y="136003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117036</xdr:rowOff>
    </xdr:from>
    <xdr:to>
      <xdr:col>41</xdr:col>
      <xdr:colOff>101600</xdr:colOff>
      <xdr:row>79</xdr:row>
      <xdr:rowOff>47186</xdr:rowOff>
    </xdr:to>
    <xdr:sp macro="" textlink="">
      <xdr:nvSpPr>
        <xdr:cNvPr id="431" name="楕円 430">
          <a:extLst>
            <a:ext uri="{FF2B5EF4-FFF2-40B4-BE49-F238E27FC236}">
              <a16:creationId xmlns:a16="http://schemas.microsoft.com/office/drawing/2014/main" id="{00000000-0008-0000-0700-0000AF010000}"/>
            </a:ext>
          </a:extLst>
        </xdr:cNvPr>
        <xdr:cNvSpPr/>
      </xdr:nvSpPr>
      <xdr:spPr>
        <a:xfrm>
          <a:off x="7810500" y="13490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38313</xdr:rowOff>
    </xdr:from>
    <xdr:ext cx="469744" cy="259045"/>
    <xdr:sp macro="" textlink="">
      <xdr:nvSpPr>
        <xdr:cNvPr id="432" name="テキスト ボックス 431">
          <a:extLst>
            <a:ext uri="{FF2B5EF4-FFF2-40B4-BE49-F238E27FC236}">
              <a16:creationId xmlns:a16="http://schemas.microsoft.com/office/drawing/2014/main" id="{00000000-0008-0000-0700-0000B0010000}"/>
            </a:ext>
          </a:extLst>
        </xdr:cNvPr>
        <xdr:cNvSpPr txBox="1"/>
      </xdr:nvSpPr>
      <xdr:spPr>
        <a:xfrm>
          <a:off x="7626428" y="13582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150394</xdr:rowOff>
    </xdr:from>
    <xdr:to>
      <xdr:col>36</xdr:col>
      <xdr:colOff>165100</xdr:colOff>
      <xdr:row>77</xdr:row>
      <xdr:rowOff>80544</xdr:rowOff>
    </xdr:to>
    <xdr:sp macro="" textlink="">
      <xdr:nvSpPr>
        <xdr:cNvPr id="433" name="楕円 432">
          <a:extLst>
            <a:ext uri="{FF2B5EF4-FFF2-40B4-BE49-F238E27FC236}">
              <a16:creationId xmlns:a16="http://schemas.microsoft.com/office/drawing/2014/main" id="{00000000-0008-0000-0700-0000B1010000}"/>
            </a:ext>
          </a:extLst>
        </xdr:cNvPr>
        <xdr:cNvSpPr/>
      </xdr:nvSpPr>
      <xdr:spPr>
        <a:xfrm>
          <a:off x="6921500" y="131805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97070</xdr:rowOff>
    </xdr:from>
    <xdr:ext cx="534377"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6705111" y="12955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144434</xdr:rowOff>
    </xdr:from>
    <xdr:ext cx="531299"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072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94</xdr:row>
      <xdr:rowOff>160763</xdr:rowOff>
    </xdr:from>
    <xdr:ext cx="531299" cy="259045"/>
    <xdr:sp macro=""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72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5641</xdr:rowOff>
    </xdr:from>
    <xdr:ext cx="531299" cy="259045"/>
    <xdr:sp macro=""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072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4" name="テキスト ボックス 453">
          <a:extLst>
            <a:ext uri="{FF2B5EF4-FFF2-40B4-BE49-F238E27FC236}">
              <a16:creationId xmlns:a16="http://schemas.microsoft.com/office/drawing/2014/main" id="{00000000-0008-0000-0700-0000C6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56" name="テキスト ボックス 455">
          <a:extLst>
            <a:ext uri="{FF2B5EF4-FFF2-40B4-BE49-F238E27FC236}">
              <a16:creationId xmlns:a16="http://schemas.microsoft.com/office/drawing/2014/main" id="{00000000-0008-0000-0700-0000C8010000}"/>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8" name="テキスト ボックス 457">
          <a:extLst>
            <a:ext uri="{FF2B5EF4-FFF2-40B4-BE49-F238E27FC236}">
              <a16:creationId xmlns:a16="http://schemas.microsoft.com/office/drawing/2014/main" id="{00000000-0008-0000-0700-0000CA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9" name="土木費グラフ枠">
          <a:extLst>
            <a:ext uri="{FF2B5EF4-FFF2-40B4-BE49-F238E27FC236}">
              <a16:creationId xmlns:a16="http://schemas.microsoft.com/office/drawing/2014/main" id="{00000000-0008-0000-0700-0000CB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51864</xdr:rowOff>
    </xdr:from>
    <xdr:to>
      <xdr:col>54</xdr:col>
      <xdr:colOff>189865</xdr:colOff>
      <xdr:row>98</xdr:row>
      <xdr:rowOff>110483</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flipV="1">
          <a:off x="10475595" y="15653814"/>
          <a:ext cx="1270" cy="12587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114310</xdr:rowOff>
    </xdr:from>
    <xdr:ext cx="534377" cy="259045"/>
    <xdr:sp macro="" textlink="">
      <xdr:nvSpPr>
        <xdr:cNvPr id="461" name="土木費最小値テキスト">
          <a:extLst>
            <a:ext uri="{FF2B5EF4-FFF2-40B4-BE49-F238E27FC236}">
              <a16:creationId xmlns:a16="http://schemas.microsoft.com/office/drawing/2014/main" id="{00000000-0008-0000-0700-0000CD010000}"/>
            </a:ext>
          </a:extLst>
        </xdr:cNvPr>
        <xdr:cNvSpPr txBox="1"/>
      </xdr:nvSpPr>
      <xdr:spPr>
        <a:xfrm>
          <a:off x="10528300" y="16916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14,684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110483</xdr:rowOff>
    </xdr:from>
    <xdr:to>
      <xdr:col>55</xdr:col>
      <xdr:colOff>88900</xdr:colOff>
      <xdr:row>98</xdr:row>
      <xdr:rowOff>110483</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10388600" y="16912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169991</xdr:rowOff>
    </xdr:from>
    <xdr:ext cx="599010" cy="259045"/>
    <xdr:sp macro="" textlink="">
      <xdr:nvSpPr>
        <xdr:cNvPr id="463" name="土木費最大値テキスト">
          <a:extLst>
            <a:ext uri="{FF2B5EF4-FFF2-40B4-BE49-F238E27FC236}">
              <a16:creationId xmlns:a16="http://schemas.microsoft.com/office/drawing/2014/main" id="{00000000-0008-0000-0700-0000CF010000}"/>
            </a:ext>
          </a:extLst>
        </xdr:cNvPr>
        <xdr:cNvSpPr txBox="1"/>
      </xdr:nvSpPr>
      <xdr:spPr>
        <a:xfrm>
          <a:off x="10528300" y="154290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130,319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51864</xdr:rowOff>
    </xdr:from>
    <xdr:to>
      <xdr:col>55</xdr:col>
      <xdr:colOff>88900</xdr:colOff>
      <xdr:row>91</xdr:row>
      <xdr:rowOff>51864</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a:off x="10388600" y="156538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158271</xdr:rowOff>
    </xdr:from>
    <xdr:to>
      <xdr:col>55</xdr:col>
      <xdr:colOff>0</xdr:colOff>
      <xdr:row>97</xdr:row>
      <xdr:rowOff>11815</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a:off x="9639300" y="16617471"/>
          <a:ext cx="838200" cy="249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150672</xdr:rowOff>
    </xdr:from>
    <xdr:ext cx="534377" cy="259045"/>
    <xdr:sp macro="" textlink="">
      <xdr:nvSpPr>
        <xdr:cNvPr id="466" name="土木費平均値テキスト">
          <a:extLst>
            <a:ext uri="{FF2B5EF4-FFF2-40B4-BE49-F238E27FC236}">
              <a16:creationId xmlns:a16="http://schemas.microsoft.com/office/drawing/2014/main" id="{00000000-0008-0000-0700-0000D2010000}"/>
            </a:ext>
          </a:extLst>
        </xdr:cNvPr>
        <xdr:cNvSpPr txBox="1"/>
      </xdr:nvSpPr>
      <xdr:spPr>
        <a:xfrm>
          <a:off x="10528300" y="1643842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127795</xdr:rowOff>
    </xdr:from>
    <xdr:to>
      <xdr:col>55</xdr:col>
      <xdr:colOff>50800</xdr:colOff>
      <xdr:row>97</xdr:row>
      <xdr:rowOff>57945</xdr:rowOff>
    </xdr:to>
    <xdr:sp macro="" textlink="">
      <xdr:nvSpPr>
        <xdr:cNvPr id="467" name="フローチャート: 判断 466">
          <a:extLst>
            <a:ext uri="{FF2B5EF4-FFF2-40B4-BE49-F238E27FC236}">
              <a16:creationId xmlns:a16="http://schemas.microsoft.com/office/drawing/2014/main" id="{00000000-0008-0000-0700-0000D3010000}"/>
            </a:ext>
          </a:extLst>
        </xdr:cNvPr>
        <xdr:cNvSpPr/>
      </xdr:nvSpPr>
      <xdr:spPr>
        <a:xfrm>
          <a:off x="10426700" y="16586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79578</xdr:rowOff>
    </xdr:from>
    <xdr:to>
      <xdr:col>50</xdr:col>
      <xdr:colOff>114300</xdr:colOff>
      <xdr:row>96</xdr:row>
      <xdr:rowOff>158271</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a:off x="8750300" y="16538778"/>
          <a:ext cx="889000" cy="786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137843</xdr:rowOff>
    </xdr:from>
    <xdr:to>
      <xdr:col>50</xdr:col>
      <xdr:colOff>165100</xdr:colOff>
      <xdr:row>97</xdr:row>
      <xdr:rowOff>67993</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9588500" y="165970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59120</xdr:rowOff>
    </xdr:from>
    <xdr:ext cx="534377"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9372111" y="16689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71599</xdr:rowOff>
    </xdr:from>
    <xdr:to>
      <xdr:col>45</xdr:col>
      <xdr:colOff>177800</xdr:colOff>
      <xdr:row>96</xdr:row>
      <xdr:rowOff>79578</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a:off x="7861300" y="16530799"/>
          <a:ext cx="889000" cy="79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129656</xdr:rowOff>
    </xdr:from>
    <xdr:to>
      <xdr:col>46</xdr:col>
      <xdr:colOff>38100</xdr:colOff>
      <xdr:row>97</xdr:row>
      <xdr:rowOff>59806</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8699500" y="16588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50933</xdr:rowOff>
    </xdr:from>
    <xdr:ext cx="534377"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8483111" y="166815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95</xdr:row>
      <xdr:rowOff>146416</xdr:rowOff>
    </xdr:from>
    <xdr:to>
      <xdr:col>41</xdr:col>
      <xdr:colOff>50800</xdr:colOff>
      <xdr:row>96</xdr:row>
      <xdr:rowOff>71599</xdr:rowOff>
    </xdr:to>
    <xdr:cxnSp macro="">
      <xdr:nvCxnSpPr>
        <xdr:cNvPr id="474" name="直線コネクタ 473">
          <a:extLst>
            <a:ext uri="{FF2B5EF4-FFF2-40B4-BE49-F238E27FC236}">
              <a16:creationId xmlns:a16="http://schemas.microsoft.com/office/drawing/2014/main" id="{00000000-0008-0000-0700-0000DA010000}"/>
            </a:ext>
          </a:extLst>
        </xdr:cNvPr>
        <xdr:cNvCxnSpPr/>
      </xdr:nvCxnSpPr>
      <xdr:spPr>
        <a:xfrm>
          <a:off x="6972300" y="16434166"/>
          <a:ext cx="889000" cy="96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117377</xdr:rowOff>
    </xdr:from>
    <xdr:to>
      <xdr:col>41</xdr:col>
      <xdr:colOff>101600</xdr:colOff>
      <xdr:row>97</xdr:row>
      <xdr:rowOff>47527</xdr:rowOff>
    </xdr:to>
    <xdr:sp macro="" textlink="">
      <xdr:nvSpPr>
        <xdr:cNvPr id="475" name="フローチャート: 判断 474">
          <a:extLst>
            <a:ext uri="{FF2B5EF4-FFF2-40B4-BE49-F238E27FC236}">
              <a16:creationId xmlns:a16="http://schemas.microsoft.com/office/drawing/2014/main" id="{00000000-0008-0000-0700-0000DB010000}"/>
            </a:ext>
          </a:extLst>
        </xdr:cNvPr>
        <xdr:cNvSpPr/>
      </xdr:nvSpPr>
      <xdr:spPr>
        <a:xfrm>
          <a:off x="7810500" y="165765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38654</xdr:rowOff>
    </xdr:from>
    <xdr:ext cx="534377"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7594111" y="16669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129471</xdr:rowOff>
    </xdr:from>
    <xdr:to>
      <xdr:col>36</xdr:col>
      <xdr:colOff>165100</xdr:colOff>
      <xdr:row>97</xdr:row>
      <xdr:rowOff>59621</xdr:rowOff>
    </xdr:to>
    <xdr:sp macro="" textlink="">
      <xdr:nvSpPr>
        <xdr:cNvPr id="477" name="フローチャート: 判断 476">
          <a:extLst>
            <a:ext uri="{FF2B5EF4-FFF2-40B4-BE49-F238E27FC236}">
              <a16:creationId xmlns:a16="http://schemas.microsoft.com/office/drawing/2014/main" id="{00000000-0008-0000-0700-0000DD010000}"/>
            </a:ext>
          </a:extLst>
        </xdr:cNvPr>
        <xdr:cNvSpPr/>
      </xdr:nvSpPr>
      <xdr:spPr>
        <a:xfrm>
          <a:off x="6921500" y="16588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50748</xdr:rowOff>
    </xdr:from>
    <xdr:ext cx="534377"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6705111" y="16681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132465</xdr:rowOff>
    </xdr:from>
    <xdr:to>
      <xdr:col>55</xdr:col>
      <xdr:colOff>50800</xdr:colOff>
      <xdr:row>97</xdr:row>
      <xdr:rowOff>62615</xdr:rowOff>
    </xdr:to>
    <xdr:sp macro="" textlink="">
      <xdr:nvSpPr>
        <xdr:cNvPr id="484" name="楕円 483">
          <a:extLst>
            <a:ext uri="{FF2B5EF4-FFF2-40B4-BE49-F238E27FC236}">
              <a16:creationId xmlns:a16="http://schemas.microsoft.com/office/drawing/2014/main" id="{00000000-0008-0000-0700-0000E4010000}"/>
            </a:ext>
          </a:extLst>
        </xdr:cNvPr>
        <xdr:cNvSpPr/>
      </xdr:nvSpPr>
      <xdr:spPr>
        <a:xfrm>
          <a:off x="10426700" y="16591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110892</xdr:rowOff>
    </xdr:from>
    <xdr:ext cx="534377" cy="259045"/>
    <xdr:sp macro="" textlink="">
      <xdr:nvSpPr>
        <xdr:cNvPr id="485" name="土木費該当値テキスト">
          <a:extLst>
            <a:ext uri="{FF2B5EF4-FFF2-40B4-BE49-F238E27FC236}">
              <a16:creationId xmlns:a16="http://schemas.microsoft.com/office/drawing/2014/main" id="{00000000-0008-0000-0700-0000E5010000}"/>
            </a:ext>
          </a:extLst>
        </xdr:cNvPr>
        <xdr:cNvSpPr txBox="1"/>
      </xdr:nvSpPr>
      <xdr:spPr>
        <a:xfrm>
          <a:off x="10528300" y="16570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39,498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107471</xdr:rowOff>
    </xdr:from>
    <xdr:to>
      <xdr:col>50</xdr:col>
      <xdr:colOff>165100</xdr:colOff>
      <xdr:row>97</xdr:row>
      <xdr:rowOff>37621</xdr:rowOff>
    </xdr:to>
    <xdr:sp macro="" textlink="">
      <xdr:nvSpPr>
        <xdr:cNvPr id="486" name="楕円 485">
          <a:extLst>
            <a:ext uri="{FF2B5EF4-FFF2-40B4-BE49-F238E27FC236}">
              <a16:creationId xmlns:a16="http://schemas.microsoft.com/office/drawing/2014/main" id="{00000000-0008-0000-0700-0000E6010000}"/>
            </a:ext>
          </a:extLst>
        </xdr:cNvPr>
        <xdr:cNvSpPr/>
      </xdr:nvSpPr>
      <xdr:spPr>
        <a:xfrm>
          <a:off x="9588500" y="165666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54148</xdr:rowOff>
    </xdr:from>
    <xdr:ext cx="534377" cy="259045"/>
    <xdr:sp macro=""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9372111" y="16341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28778</xdr:rowOff>
    </xdr:from>
    <xdr:to>
      <xdr:col>46</xdr:col>
      <xdr:colOff>38100</xdr:colOff>
      <xdr:row>96</xdr:row>
      <xdr:rowOff>130378</xdr:rowOff>
    </xdr:to>
    <xdr:sp macro="" textlink="">
      <xdr:nvSpPr>
        <xdr:cNvPr id="488" name="楕円 487">
          <a:extLst>
            <a:ext uri="{FF2B5EF4-FFF2-40B4-BE49-F238E27FC236}">
              <a16:creationId xmlns:a16="http://schemas.microsoft.com/office/drawing/2014/main" id="{00000000-0008-0000-0700-0000E8010000}"/>
            </a:ext>
          </a:extLst>
        </xdr:cNvPr>
        <xdr:cNvSpPr/>
      </xdr:nvSpPr>
      <xdr:spPr>
        <a:xfrm>
          <a:off x="8699500" y="16487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146905</xdr:rowOff>
    </xdr:from>
    <xdr:ext cx="534377"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8483111" y="16263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49,023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20799</xdr:rowOff>
    </xdr:from>
    <xdr:to>
      <xdr:col>41</xdr:col>
      <xdr:colOff>101600</xdr:colOff>
      <xdr:row>96</xdr:row>
      <xdr:rowOff>122399</xdr:rowOff>
    </xdr:to>
    <xdr:sp macro="" textlink="">
      <xdr:nvSpPr>
        <xdr:cNvPr id="490" name="楕円 489">
          <a:extLst>
            <a:ext uri="{FF2B5EF4-FFF2-40B4-BE49-F238E27FC236}">
              <a16:creationId xmlns:a16="http://schemas.microsoft.com/office/drawing/2014/main" id="{00000000-0008-0000-0700-0000EA010000}"/>
            </a:ext>
          </a:extLst>
        </xdr:cNvPr>
        <xdr:cNvSpPr/>
      </xdr:nvSpPr>
      <xdr:spPr>
        <a:xfrm>
          <a:off x="7810500" y="164799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138926</xdr:rowOff>
    </xdr:from>
    <xdr:ext cx="534377" cy="259045"/>
    <xdr:sp macro="" textlink="">
      <xdr:nvSpPr>
        <xdr:cNvPr id="491" name="テキスト ボックス 490">
          <a:extLst>
            <a:ext uri="{FF2B5EF4-FFF2-40B4-BE49-F238E27FC236}">
              <a16:creationId xmlns:a16="http://schemas.microsoft.com/office/drawing/2014/main" id="{00000000-0008-0000-0700-0000EB010000}"/>
            </a:ext>
          </a:extLst>
        </xdr:cNvPr>
        <xdr:cNvSpPr txBox="1"/>
      </xdr:nvSpPr>
      <xdr:spPr>
        <a:xfrm>
          <a:off x="7594111" y="162552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49,756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95616</xdr:rowOff>
    </xdr:from>
    <xdr:to>
      <xdr:col>36</xdr:col>
      <xdr:colOff>165100</xdr:colOff>
      <xdr:row>96</xdr:row>
      <xdr:rowOff>25766</xdr:rowOff>
    </xdr:to>
    <xdr:sp macro="" textlink="">
      <xdr:nvSpPr>
        <xdr:cNvPr id="492" name="楕円 491">
          <a:extLst>
            <a:ext uri="{FF2B5EF4-FFF2-40B4-BE49-F238E27FC236}">
              <a16:creationId xmlns:a16="http://schemas.microsoft.com/office/drawing/2014/main" id="{00000000-0008-0000-0700-0000EC010000}"/>
            </a:ext>
          </a:extLst>
        </xdr:cNvPr>
        <xdr:cNvSpPr/>
      </xdr:nvSpPr>
      <xdr:spPr>
        <a:xfrm>
          <a:off x="6921500" y="16383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42293</xdr:rowOff>
    </xdr:from>
    <xdr:ext cx="534377" cy="259045"/>
    <xdr:sp macro="" textlink="">
      <xdr:nvSpPr>
        <xdr:cNvPr id="493" name="テキスト ボックス 492">
          <a:extLst>
            <a:ext uri="{FF2B5EF4-FFF2-40B4-BE49-F238E27FC236}">
              <a16:creationId xmlns:a16="http://schemas.microsoft.com/office/drawing/2014/main" id="{00000000-0008-0000-0700-0000ED010000}"/>
            </a:ext>
          </a:extLst>
        </xdr:cNvPr>
        <xdr:cNvSpPr txBox="1"/>
      </xdr:nvSpPr>
      <xdr:spPr>
        <a:xfrm>
          <a:off x="6705111" y="16158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9" name="正方形/長方形 498">
          <a:extLst>
            <a:ext uri="{FF2B5EF4-FFF2-40B4-BE49-F238E27FC236}">
              <a16:creationId xmlns:a16="http://schemas.microsoft.com/office/drawing/2014/main" id="{00000000-0008-0000-0700-0000F3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1" name="正方形/長方形 500">
          <a:extLst>
            <a:ext uri="{FF2B5EF4-FFF2-40B4-BE49-F238E27FC236}">
              <a16:creationId xmlns:a16="http://schemas.microsoft.com/office/drawing/2014/main" id="{00000000-0008-0000-0700-0000F5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5" name="テキスト ボックス 514">
          <a:extLst>
            <a:ext uri="{FF2B5EF4-FFF2-40B4-BE49-F238E27FC236}">
              <a16:creationId xmlns:a16="http://schemas.microsoft.com/office/drawing/2014/main" id="{00000000-0008-0000-0700-000003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消防費グラフ枠">
          <a:extLst>
            <a:ext uri="{FF2B5EF4-FFF2-40B4-BE49-F238E27FC236}">
              <a16:creationId xmlns:a16="http://schemas.microsoft.com/office/drawing/2014/main" id="{00000000-0008-0000-0700-000004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163036</xdr:rowOff>
    </xdr:from>
    <xdr:to>
      <xdr:col>85</xdr:col>
      <xdr:colOff>126364</xdr:colOff>
      <xdr:row>38</xdr:row>
      <xdr:rowOff>27191</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flipV="1">
          <a:off x="16317595" y="5306536"/>
          <a:ext cx="1269" cy="12357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31018</xdr:rowOff>
    </xdr:from>
    <xdr:ext cx="469744" cy="259045"/>
    <xdr:sp macro="" textlink="">
      <xdr:nvSpPr>
        <xdr:cNvPr id="518" name="消防費最小値テキスト">
          <a:extLst>
            <a:ext uri="{FF2B5EF4-FFF2-40B4-BE49-F238E27FC236}">
              <a16:creationId xmlns:a16="http://schemas.microsoft.com/office/drawing/2014/main" id="{00000000-0008-0000-0700-000006020000}"/>
            </a:ext>
          </a:extLst>
        </xdr:cNvPr>
        <xdr:cNvSpPr txBox="1"/>
      </xdr:nvSpPr>
      <xdr:spPr>
        <a:xfrm>
          <a:off x="16370300" y="65461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27191</xdr:rowOff>
    </xdr:from>
    <xdr:to>
      <xdr:col>86</xdr:col>
      <xdr:colOff>25400</xdr:colOff>
      <xdr:row>38</xdr:row>
      <xdr:rowOff>27191</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65422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109713</xdr:rowOff>
    </xdr:from>
    <xdr:ext cx="534377" cy="259045"/>
    <xdr:sp macro="" textlink="">
      <xdr:nvSpPr>
        <xdr:cNvPr id="520" name="消防費最大値テキスト">
          <a:extLst>
            <a:ext uri="{FF2B5EF4-FFF2-40B4-BE49-F238E27FC236}">
              <a16:creationId xmlns:a16="http://schemas.microsoft.com/office/drawing/2014/main" id="{00000000-0008-0000-0700-000008020000}"/>
            </a:ext>
          </a:extLst>
        </xdr:cNvPr>
        <xdr:cNvSpPr txBox="1"/>
      </xdr:nvSpPr>
      <xdr:spPr>
        <a:xfrm>
          <a:off x="16370300" y="50817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74,775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163036</xdr:rowOff>
    </xdr:from>
    <xdr:to>
      <xdr:col>86</xdr:col>
      <xdr:colOff>25400</xdr:colOff>
      <xdr:row>30</xdr:row>
      <xdr:rowOff>163036</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a:off x="16230600" y="53065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41859</xdr:rowOff>
    </xdr:from>
    <xdr:to>
      <xdr:col>85</xdr:col>
      <xdr:colOff>127000</xdr:colOff>
      <xdr:row>37</xdr:row>
      <xdr:rowOff>85655</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a:off x="15481300" y="6385509"/>
          <a:ext cx="838200" cy="437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19175</xdr:rowOff>
    </xdr:from>
    <xdr:ext cx="534377" cy="259045"/>
    <xdr:sp macro="" textlink="">
      <xdr:nvSpPr>
        <xdr:cNvPr id="523" name="消防費平均値テキスト">
          <a:extLst>
            <a:ext uri="{FF2B5EF4-FFF2-40B4-BE49-F238E27FC236}">
              <a16:creationId xmlns:a16="http://schemas.microsoft.com/office/drawing/2014/main" id="{00000000-0008-0000-0700-00000B020000}"/>
            </a:ext>
          </a:extLst>
        </xdr:cNvPr>
        <xdr:cNvSpPr txBox="1"/>
      </xdr:nvSpPr>
      <xdr:spPr>
        <a:xfrm>
          <a:off x="16370300" y="619137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167748</xdr:rowOff>
    </xdr:from>
    <xdr:to>
      <xdr:col>85</xdr:col>
      <xdr:colOff>177800</xdr:colOff>
      <xdr:row>37</xdr:row>
      <xdr:rowOff>97898</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6268700" y="63399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41859</xdr:rowOff>
    </xdr:from>
    <xdr:to>
      <xdr:col>81</xdr:col>
      <xdr:colOff>50800</xdr:colOff>
      <xdr:row>37</xdr:row>
      <xdr:rowOff>61138</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flipV="1">
          <a:off x="14592300" y="6385509"/>
          <a:ext cx="889000" cy="192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5118</xdr:rowOff>
    </xdr:from>
    <xdr:to>
      <xdr:col>81</xdr:col>
      <xdr:colOff>101600</xdr:colOff>
      <xdr:row>37</xdr:row>
      <xdr:rowOff>106718</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5430500" y="6348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97845</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5214111" y="64414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58738</xdr:rowOff>
    </xdr:from>
    <xdr:to>
      <xdr:col>76</xdr:col>
      <xdr:colOff>114300</xdr:colOff>
      <xdr:row>37</xdr:row>
      <xdr:rowOff>61138</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a:off x="13703300" y="6402388"/>
          <a:ext cx="889000" cy="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16491</xdr:rowOff>
    </xdr:from>
    <xdr:to>
      <xdr:col>76</xdr:col>
      <xdr:colOff>165100</xdr:colOff>
      <xdr:row>37</xdr:row>
      <xdr:rowOff>118091</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4541500" y="6360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109218</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4325111" y="6452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58738</xdr:rowOff>
    </xdr:from>
    <xdr:to>
      <xdr:col>71</xdr:col>
      <xdr:colOff>177800</xdr:colOff>
      <xdr:row>37</xdr:row>
      <xdr:rowOff>63252</xdr:rowOff>
    </xdr:to>
    <xdr:cxnSp macro="">
      <xdr:nvCxnSpPr>
        <xdr:cNvPr id="531" name="直線コネクタ 530">
          <a:extLst>
            <a:ext uri="{FF2B5EF4-FFF2-40B4-BE49-F238E27FC236}">
              <a16:creationId xmlns:a16="http://schemas.microsoft.com/office/drawing/2014/main" id="{00000000-0008-0000-0700-000013020000}"/>
            </a:ext>
          </a:extLst>
        </xdr:cNvPr>
        <xdr:cNvCxnSpPr/>
      </xdr:nvCxnSpPr>
      <xdr:spPr>
        <a:xfrm flipV="1">
          <a:off x="12814300" y="6402388"/>
          <a:ext cx="889000" cy="4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31826</xdr:rowOff>
    </xdr:from>
    <xdr:to>
      <xdr:col>72</xdr:col>
      <xdr:colOff>38100</xdr:colOff>
      <xdr:row>37</xdr:row>
      <xdr:rowOff>133426</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3652500" y="63754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124553</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3436111" y="64682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22054</xdr:rowOff>
    </xdr:from>
    <xdr:to>
      <xdr:col>67</xdr:col>
      <xdr:colOff>101600</xdr:colOff>
      <xdr:row>37</xdr:row>
      <xdr:rowOff>123654</xdr:rowOff>
    </xdr:to>
    <xdr:sp macro="" textlink="">
      <xdr:nvSpPr>
        <xdr:cNvPr id="534" name="フローチャート: 判断 533">
          <a:extLst>
            <a:ext uri="{FF2B5EF4-FFF2-40B4-BE49-F238E27FC236}">
              <a16:creationId xmlns:a16="http://schemas.microsoft.com/office/drawing/2014/main" id="{00000000-0008-0000-0700-000016020000}"/>
            </a:ext>
          </a:extLst>
        </xdr:cNvPr>
        <xdr:cNvSpPr/>
      </xdr:nvSpPr>
      <xdr:spPr>
        <a:xfrm>
          <a:off x="12763500" y="6365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114781</xdr:rowOff>
    </xdr:from>
    <xdr:ext cx="534377"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2547111" y="6458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34855</xdr:rowOff>
    </xdr:from>
    <xdr:to>
      <xdr:col>85</xdr:col>
      <xdr:colOff>177800</xdr:colOff>
      <xdr:row>37</xdr:row>
      <xdr:rowOff>136455</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6268700" y="6378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146175</xdr:rowOff>
    </xdr:from>
    <xdr:ext cx="534377" cy="259045"/>
    <xdr:sp macro="" textlink="">
      <xdr:nvSpPr>
        <xdr:cNvPr id="542" name="消防費該当値テキスト">
          <a:extLst>
            <a:ext uri="{FF2B5EF4-FFF2-40B4-BE49-F238E27FC236}">
              <a16:creationId xmlns:a16="http://schemas.microsoft.com/office/drawing/2014/main" id="{00000000-0008-0000-0700-00001E020000}"/>
            </a:ext>
          </a:extLst>
        </xdr:cNvPr>
        <xdr:cNvSpPr txBox="1"/>
      </xdr:nvSpPr>
      <xdr:spPr>
        <a:xfrm>
          <a:off x="16370300" y="63183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162509</xdr:rowOff>
    </xdr:from>
    <xdr:to>
      <xdr:col>81</xdr:col>
      <xdr:colOff>101600</xdr:colOff>
      <xdr:row>37</xdr:row>
      <xdr:rowOff>92659</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5430500" y="6334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109186</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5214111" y="61099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10338</xdr:rowOff>
    </xdr:from>
    <xdr:to>
      <xdr:col>76</xdr:col>
      <xdr:colOff>165100</xdr:colOff>
      <xdr:row>37</xdr:row>
      <xdr:rowOff>111938</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4541500" y="6353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128465</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4325111" y="61292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7938</xdr:rowOff>
    </xdr:from>
    <xdr:to>
      <xdr:col>72</xdr:col>
      <xdr:colOff>38100</xdr:colOff>
      <xdr:row>37</xdr:row>
      <xdr:rowOff>109538</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3652500" y="6351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126065</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3436111" y="61268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12452</xdr:rowOff>
    </xdr:from>
    <xdr:to>
      <xdr:col>67</xdr:col>
      <xdr:colOff>101600</xdr:colOff>
      <xdr:row>37</xdr:row>
      <xdr:rowOff>114052</xdr:rowOff>
    </xdr:to>
    <xdr:sp macro="" textlink="">
      <xdr:nvSpPr>
        <xdr:cNvPr id="549" name="楕円 548">
          <a:extLst>
            <a:ext uri="{FF2B5EF4-FFF2-40B4-BE49-F238E27FC236}">
              <a16:creationId xmlns:a16="http://schemas.microsoft.com/office/drawing/2014/main" id="{00000000-0008-0000-0700-000025020000}"/>
            </a:ext>
          </a:extLst>
        </xdr:cNvPr>
        <xdr:cNvSpPr/>
      </xdr:nvSpPr>
      <xdr:spPr>
        <a:xfrm>
          <a:off x="12763500" y="63561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130579</xdr:rowOff>
    </xdr:from>
    <xdr:ext cx="534377" cy="259045"/>
    <xdr:sp macro="" textlink="">
      <xdr:nvSpPr>
        <xdr:cNvPr id="550" name="テキスト ボックス 549">
          <a:extLst>
            <a:ext uri="{FF2B5EF4-FFF2-40B4-BE49-F238E27FC236}">
              <a16:creationId xmlns:a16="http://schemas.microsoft.com/office/drawing/2014/main" id="{00000000-0008-0000-0700-000026020000}"/>
            </a:ext>
          </a:extLst>
        </xdr:cNvPr>
        <xdr:cNvSpPr txBox="1"/>
      </xdr:nvSpPr>
      <xdr:spPr>
        <a:xfrm>
          <a:off x="12547111" y="61313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75,458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1" name="テキスト ボックス 560">
          <a:extLst>
            <a:ext uri="{FF2B5EF4-FFF2-40B4-BE49-F238E27FC236}">
              <a16:creationId xmlns:a16="http://schemas.microsoft.com/office/drawing/2014/main" id="{00000000-0008-0000-0700-000031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139700</xdr:rowOff>
    </xdr:from>
    <xdr:to>
      <xdr:col>89</xdr:col>
      <xdr:colOff>177800</xdr:colOff>
      <xdr:row>59</xdr:row>
      <xdr:rowOff>139700</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a:off x="12446000" y="10255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168927</xdr:rowOff>
    </xdr:from>
    <xdr:ext cx="531299" cy="259045"/>
    <xdr:sp macro="" textlink="">
      <xdr:nvSpPr>
        <xdr:cNvPr id="563" name="テキスト ボックス 562">
          <a:extLst>
            <a:ext uri="{FF2B5EF4-FFF2-40B4-BE49-F238E27FC236}">
              <a16:creationId xmlns:a16="http://schemas.microsoft.com/office/drawing/2014/main" id="{00000000-0008-0000-0700-000033020000}"/>
            </a:ext>
          </a:extLst>
        </xdr:cNvPr>
        <xdr:cNvSpPr txBox="1"/>
      </xdr:nvSpPr>
      <xdr:spPr>
        <a:xfrm>
          <a:off x="11914701" y="10113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58</xdr:row>
      <xdr:rowOff>25400</xdr:rowOff>
    </xdr:from>
    <xdr:to>
      <xdr:col>89</xdr:col>
      <xdr:colOff>177800</xdr:colOff>
      <xdr:row>58</xdr:row>
      <xdr:rowOff>25400</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2446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57</xdr:row>
      <xdr:rowOff>54627</xdr:rowOff>
    </xdr:from>
    <xdr:ext cx="531299" cy="259045"/>
    <xdr:sp macro="" textlink="">
      <xdr:nvSpPr>
        <xdr:cNvPr id="565" name="テキスト ボックス 564">
          <a:extLst>
            <a:ext uri="{FF2B5EF4-FFF2-40B4-BE49-F238E27FC236}">
              <a16:creationId xmlns:a16="http://schemas.microsoft.com/office/drawing/2014/main" id="{00000000-0008-0000-0700-000035020000}"/>
            </a:ext>
          </a:extLst>
        </xdr:cNvPr>
        <xdr:cNvSpPr txBox="1"/>
      </xdr:nvSpPr>
      <xdr:spPr>
        <a:xfrm>
          <a:off x="11914701" y="9827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82550</xdr:rowOff>
    </xdr:from>
    <xdr:to>
      <xdr:col>89</xdr:col>
      <xdr:colOff>177800</xdr:colOff>
      <xdr:row>56</xdr:row>
      <xdr:rowOff>82550</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2446000" y="9683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55</xdr:row>
      <xdr:rowOff>111777</xdr:rowOff>
    </xdr:from>
    <xdr:ext cx="531299" cy="259045"/>
    <xdr:sp macro="" textlink="">
      <xdr:nvSpPr>
        <xdr:cNvPr id="567" name="テキスト ボックス 566">
          <a:extLst>
            <a:ext uri="{FF2B5EF4-FFF2-40B4-BE49-F238E27FC236}">
              <a16:creationId xmlns:a16="http://schemas.microsoft.com/office/drawing/2014/main" id="{00000000-0008-0000-0700-000037020000}"/>
            </a:ext>
          </a:extLst>
        </xdr:cNvPr>
        <xdr:cNvSpPr txBox="1"/>
      </xdr:nvSpPr>
      <xdr:spPr>
        <a:xfrm>
          <a:off x="11914701" y="9541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8" name="直線コネクタ 567">
          <a:extLst>
            <a:ext uri="{FF2B5EF4-FFF2-40B4-BE49-F238E27FC236}">
              <a16:creationId xmlns:a16="http://schemas.microsoft.com/office/drawing/2014/main" id="{00000000-0008-0000-0700-000038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69" name="テキスト ボックス 568">
          <a:extLst>
            <a:ext uri="{FF2B5EF4-FFF2-40B4-BE49-F238E27FC236}">
              <a16:creationId xmlns:a16="http://schemas.microsoft.com/office/drawing/2014/main" id="{00000000-0008-0000-0700-000039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25400</xdr:rowOff>
    </xdr:from>
    <xdr:to>
      <xdr:col>89</xdr:col>
      <xdr:colOff>177800</xdr:colOff>
      <xdr:row>53</xdr:row>
      <xdr:rowOff>25400</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a:off x="12446000" y="9112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54627</xdr:rowOff>
    </xdr:from>
    <xdr:ext cx="595419" cy="259045"/>
    <xdr:sp macro="" textlink="">
      <xdr:nvSpPr>
        <xdr:cNvPr id="571" name="テキスト ボックス 570">
          <a:extLst>
            <a:ext uri="{FF2B5EF4-FFF2-40B4-BE49-F238E27FC236}">
              <a16:creationId xmlns:a16="http://schemas.microsoft.com/office/drawing/2014/main" id="{00000000-0008-0000-0700-00003B020000}"/>
            </a:ext>
          </a:extLst>
        </xdr:cNvPr>
        <xdr:cNvSpPr txBox="1"/>
      </xdr:nvSpPr>
      <xdr:spPr>
        <a:xfrm>
          <a:off x="11850581" y="8970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82550</xdr:rowOff>
    </xdr:from>
    <xdr:to>
      <xdr:col>89</xdr:col>
      <xdr:colOff>177800</xdr:colOff>
      <xdr:row>51</xdr:row>
      <xdr:rowOff>82550</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a:off x="12446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50</xdr:row>
      <xdr:rowOff>111777</xdr:rowOff>
    </xdr:from>
    <xdr:ext cx="595419" cy="259045"/>
    <xdr:sp macro="" textlink="">
      <xdr:nvSpPr>
        <xdr:cNvPr id="573" name="テキスト ボックス 572">
          <a:extLst>
            <a:ext uri="{FF2B5EF4-FFF2-40B4-BE49-F238E27FC236}">
              <a16:creationId xmlns:a16="http://schemas.microsoft.com/office/drawing/2014/main" id="{00000000-0008-0000-0700-00003D020000}"/>
            </a:ext>
          </a:extLst>
        </xdr:cNvPr>
        <xdr:cNvSpPr txBox="1"/>
      </xdr:nvSpPr>
      <xdr:spPr>
        <a:xfrm>
          <a:off x="11850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49</xdr:row>
      <xdr:rowOff>139700</xdr:rowOff>
    </xdr:from>
    <xdr:to>
      <xdr:col>89</xdr:col>
      <xdr:colOff>177800</xdr:colOff>
      <xdr:row>49</xdr:row>
      <xdr:rowOff>139700</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2446000" y="8540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48</xdr:row>
      <xdr:rowOff>168927</xdr:rowOff>
    </xdr:from>
    <xdr:ext cx="595419" cy="259045"/>
    <xdr:sp macro="" textlink="">
      <xdr:nvSpPr>
        <xdr:cNvPr id="575" name="テキスト ボックス 574">
          <a:extLst>
            <a:ext uri="{FF2B5EF4-FFF2-40B4-BE49-F238E27FC236}">
              <a16:creationId xmlns:a16="http://schemas.microsoft.com/office/drawing/2014/main" id="{00000000-0008-0000-0700-00003F020000}"/>
            </a:ext>
          </a:extLst>
        </xdr:cNvPr>
        <xdr:cNvSpPr txBox="1"/>
      </xdr:nvSpPr>
      <xdr:spPr>
        <a:xfrm>
          <a:off x="11850581" y="8398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7" name="テキスト ボックス 576">
          <a:extLst>
            <a:ext uri="{FF2B5EF4-FFF2-40B4-BE49-F238E27FC236}">
              <a16:creationId xmlns:a16="http://schemas.microsoft.com/office/drawing/2014/main" id="{00000000-0008-0000-0700-000041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8" name="教育費グラフ枠">
          <a:extLst>
            <a:ext uri="{FF2B5EF4-FFF2-40B4-BE49-F238E27FC236}">
              <a16:creationId xmlns:a16="http://schemas.microsoft.com/office/drawing/2014/main" id="{00000000-0008-0000-0700-000042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135100</xdr:rowOff>
    </xdr:from>
    <xdr:to>
      <xdr:col>85</xdr:col>
      <xdr:colOff>126364</xdr:colOff>
      <xdr:row>58</xdr:row>
      <xdr:rowOff>165718</xdr:rowOff>
    </xdr:to>
    <xdr:cxnSp macro="">
      <xdr:nvCxnSpPr>
        <xdr:cNvPr id="579" name="直線コネクタ 578">
          <a:extLst>
            <a:ext uri="{FF2B5EF4-FFF2-40B4-BE49-F238E27FC236}">
              <a16:creationId xmlns:a16="http://schemas.microsoft.com/office/drawing/2014/main" id="{00000000-0008-0000-0700-000043020000}"/>
            </a:ext>
          </a:extLst>
        </xdr:cNvPr>
        <xdr:cNvCxnSpPr/>
      </xdr:nvCxnSpPr>
      <xdr:spPr>
        <a:xfrm flipV="1">
          <a:off x="16317595" y="8707600"/>
          <a:ext cx="1269" cy="14022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169545</xdr:rowOff>
    </xdr:from>
    <xdr:ext cx="534377" cy="259045"/>
    <xdr:sp macro="" textlink="">
      <xdr:nvSpPr>
        <xdr:cNvPr id="580" name="教育費最小値テキスト">
          <a:extLst>
            <a:ext uri="{FF2B5EF4-FFF2-40B4-BE49-F238E27FC236}">
              <a16:creationId xmlns:a16="http://schemas.microsoft.com/office/drawing/2014/main" id="{00000000-0008-0000-0700-000044020000}"/>
            </a:ext>
          </a:extLst>
        </xdr:cNvPr>
        <xdr:cNvSpPr txBox="1"/>
      </xdr:nvSpPr>
      <xdr:spPr>
        <a:xfrm>
          <a:off x="16370300" y="101136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30,179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165718</xdr:rowOff>
    </xdr:from>
    <xdr:to>
      <xdr:col>86</xdr:col>
      <xdr:colOff>25400</xdr:colOff>
      <xdr:row>58</xdr:row>
      <xdr:rowOff>165718</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a:off x="16230600" y="101098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81777</xdr:rowOff>
    </xdr:from>
    <xdr:ext cx="599010" cy="259045"/>
    <xdr:sp macro="" textlink="">
      <xdr:nvSpPr>
        <xdr:cNvPr id="582" name="教育費最大値テキスト">
          <a:extLst>
            <a:ext uri="{FF2B5EF4-FFF2-40B4-BE49-F238E27FC236}">
              <a16:creationId xmlns:a16="http://schemas.microsoft.com/office/drawing/2014/main" id="{00000000-0008-0000-0700-000046020000}"/>
            </a:ext>
          </a:extLst>
        </xdr:cNvPr>
        <xdr:cNvSpPr txBox="1"/>
      </xdr:nvSpPr>
      <xdr:spPr>
        <a:xfrm>
          <a:off x="16370300" y="84828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128,322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135100</xdr:rowOff>
    </xdr:from>
    <xdr:to>
      <xdr:col>86</xdr:col>
      <xdr:colOff>25400</xdr:colOff>
      <xdr:row>50</xdr:row>
      <xdr:rowOff>135100</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a:off x="16230600" y="8707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35930</xdr:rowOff>
    </xdr:from>
    <xdr:to>
      <xdr:col>85</xdr:col>
      <xdr:colOff>127000</xdr:colOff>
      <xdr:row>58</xdr:row>
      <xdr:rowOff>92980</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flipV="1">
          <a:off x="15481300" y="9637130"/>
          <a:ext cx="838200" cy="399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57840</xdr:rowOff>
    </xdr:from>
    <xdr:ext cx="534377" cy="259045"/>
    <xdr:sp macro="" textlink="">
      <xdr:nvSpPr>
        <xdr:cNvPr id="585" name="教育費平均値テキスト">
          <a:extLst>
            <a:ext uri="{FF2B5EF4-FFF2-40B4-BE49-F238E27FC236}">
              <a16:creationId xmlns:a16="http://schemas.microsoft.com/office/drawing/2014/main" id="{00000000-0008-0000-0700-000049020000}"/>
            </a:ext>
          </a:extLst>
        </xdr:cNvPr>
        <xdr:cNvSpPr txBox="1"/>
      </xdr:nvSpPr>
      <xdr:spPr>
        <a:xfrm>
          <a:off x="16370300" y="965904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79413</xdr:rowOff>
    </xdr:from>
    <xdr:to>
      <xdr:col>85</xdr:col>
      <xdr:colOff>177800</xdr:colOff>
      <xdr:row>57</xdr:row>
      <xdr:rowOff>9563</xdr:rowOff>
    </xdr:to>
    <xdr:sp macro="" textlink="">
      <xdr:nvSpPr>
        <xdr:cNvPr id="586" name="フローチャート: 判断 585">
          <a:extLst>
            <a:ext uri="{FF2B5EF4-FFF2-40B4-BE49-F238E27FC236}">
              <a16:creationId xmlns:a16="http://schemas.microsoft.com/office/drawing/2014/main" id="{00000000-0008-0000-0700-00004A020000}"/>
            </a:ext>
          </a:extLst>
        </xdr:cNvPr>
        <xdr:cNvSpPr/>
      </xdr:nvSpPr>
      <xdr:spPr>
        <a:xfrm>
          <a:off x="16268700" y="96806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92980</xdr:rowOff>
    </xdr:from>
    <xdr:to>
      <xdr:col>81</xdr:col>
      <xdr:colOff>50800</xdr:colOff>
      <xdr:row>58</xdr:row>
      <xdr:rowOff>151416</xdr:rowOff>
    </xdr:to>
    <xdr:cxnSp macro="">
      <xdr:nvCxnSpPr>
        <xdr:cNvPr id="587" name="直線コネクタ 586">
          <a:extLst>
            <a:ext uri="{FF2B5EF4-FFF2-40B4-BE49-F238E27FC236}">
              <a16:creationId xmlns:a16="http://schemas.microsoft.com/office/drawing/2014/main" id="{00000000-0008-0000-0700-00004B020000}"/>
            </a:ext>
          </a:extLst>
        </xdr:cNvPr>
        <xdr:cNvCxnSpPr/>
      </xdr:nvCxnSpPr>
      <xdr:spPr>
        <a:xfrm flipV="1">
          <a:off x="14592300" y="10037080"/>
          <a:ext cx="889000" cy="58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166981</xdr:rowOff>
    </xdr:from>
    <xdr:to>
      <xdr:col>81</xdr:col>
      <xdr:colOff>101600</xdr:colOff>
      <xdr:row>57</xdr:row>
      <xdr:rowOff>97131</xdr:rowOff>
    </xdr:to>
    <xdr:sp macro="" textlink="">
      <xdr:nvSpPr>
        <xdr:cNvPr id="588" name="フローチャート: 判断 587">
          <a:extLst>
            <a:ext uri="{FF2B5EF4-FFF2-40B4-BE49-F238E27FC236}">
              <a16:creationId xmlns:a16="http://schemas.microsoft.com/office/drawing/2014/main" id="{00000000-0008-0000-0700-00004C020000}"/>
            </a:ext>
          </a:extLst>
        </xdr:cNvPr>
        <xdr:cNvSpPr/>
      </xdr:nvSpPr>
      <xdr:spPr>
        <a:xfrm>
          <a:off x="15430500" y="9768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113658</xdr:rowOff>
    </xdr:from>
    <xdr:ext cx="534377"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5214111" y="9543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108924</xdr:rowOff>
    </xdr:from>
    <xdr:to>
      <xdr:col>76</xdr:col>
      <xdr:colOff>114300</xdr:colOff>
      <xdr:row>58</xdr:row>
      <xdr:rowOff>151416</xdr:rowOff>
    </xdr:to>
    <xdr:cxnSp macro="">
      <xdr:nvCxnSpPr>
        <xdr:cNvPr id="590" name="直線コネクタ 589">
          <a:extLst>
            <a:ext uri="{FF2B5EF4-FFF2-40B4-BE49-F238E27FC236}">
              <a16:creationId xmlns:a16="http://schemas.microsoft.com/office/drawing/2014/main" id="{00000000-0008-0000-0700-00004E020000}"/>
            </a:ext>
          </a:extLst>
        </xdr:cNvPr>
        <xdr:cNvCxnSpPr/>
      </xdr:nvCxnSpPr>
      <xdr:spPr>
        <a:xfrm>
          <a:off x="13703300" y="10053024"/>
          <a:ext cx="889000" cy="424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60796</xdr:rowOff>
    </xdr:from>
    <xdr:to>
      <xdr:col>76</xdr:col>
      <xdr:colOff>165100</xdr:colOff>
      <xdr:row>57</xdr:row>
      <xdr:rowOff>162396</xdr:rowOff>
    </xdr:to>
    <xdr:sp macro="" textlink="">
      <xdr:nvSpPr>
        <xdr:cNvPr id="591" name="フローチャート: 判断 590">
          <a:extLst>
            <a:ext uri="{FF2B5EF4-FFF2-40B4-BE49-F238E27FC236}">
              <a16:creationId xmlns:a16="http://schemas.microsoft.com/office/drawing/2014/main" id="{00000000-0008-0000-0700-00004F020000}"/>
            </a:ext>
          </a:extLst>
        </xdr:cNvPr>
        <xdr:cNvSpPr/>
      </xdr:nvSpPr>
      <xdr:spPr>
        <a:xfrm>
          <a:off x="14541500" y="9833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7473</xdr:rowOff>
    </xdr:from>
    <xdr:ext cx="534377"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4325111" y="96086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56761</xdr:rowOff>
    </xdr:from>
    <xdr:to>
      <xdr:col>71</xdr:col>
      <xdr:colOff>177800</xdr:colOff>
      <xdr:row>58</xdr:row>
      <xdr:rowOff>108924</xdr:rowOff>
    </xdr:to>
    <xdr:cxnSp macro="">
      <xdr:nvCxnSpPr>
        <xdr:cNvPr id="593" name="直線コネクタ 592">
          <a:extLst>
            <a:ext uri="{FF2B5EF4-FFF2-40B4-BE49-F238E27FC236}">
              <a16:creationId xmlns:a16="http://schemas.microsoft.com/office/drawing/2014/main" id="{00000000-0008-0000-0700-000051020000}"/>
            </a:ext>
          </a:extLst>
        </xdr:cNvPr>
        <xdr:cNvCxnSpPr/>
      </xdr:nvCxnSpPr>
      <xdr:spPr>
        <a:xfrm>
          <a:off x="12814300" y="10000861"/>
          <a:ext cx="889000" cy="52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30807</xdr:rowOff>
    </xdr:from>
    <xdr:to>
      <xdr:col>72</xdr:col>
      <xdr:colOff>38100</xdr:colOff>
      <xdr:row>57</xdr:row>
      <xdr:rowOff>132407</xdr:rowOff>
    </xdr:to>
    <xdr:sp macro="" textlink="">
      <xdr:nvSpPr>
        <xdr:cNvPr id="594" name="フローチャート: 判断 593">
          <a:extLst>
            <a:ext uri="{FF2B5EF4-FFF2-40B4-BE49-F238E27FC236}">
              <a16:creationId xmlns:a16="http://schemas.microsoft.com/office/drawing/2014/main" id="{00000000-0008-0000-0700-000052020000}"/>
            </a:ext>
          </a:extLst>
        </xdr:cNvPr>
        <xdr:cNvSpPr/>
      </xdr:nvSpPr>
      <xdr:spPr>
        <a:xfrm>
          <a:off x="13652500" y="98034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148934</xdr:rowOff>
    </xdr:from>
    <xdr:ext cx="534377"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3436111" y="95786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84271</xdr:rowOff>
    </xdr:from>
    <xdr:to>
      <xdr:col>67</xdr:col>
      <xdr:colOff>101600</xdr:colOff>
      <xdr:row>58</xdr:row>
      <xdr:rowOff>14421</xdr:rowOff>
    </xdr:to>
    <xdr:sp macro="" textlink="">
      <xdr:nvSpPr>
        <xdr:cNvPr id="596" name="フローチャート: 判断 595">
          <a:extLst>
            <a:ext uri="{FF2B5EF4-FFF2-40B4-BE49-F238E27FC236}">
              <a16:creationId xmlns:a16="http://schemas.microsoft.com/office/drawing/2014/main" id="{00000000-0008-0000-0700-000054020000}"/>
            </a:ext>
          </a:extLst>
        </xdr:cNvPr>
        <xdr:cNvSpPr/>
      </xdr:nvSpPr>
      <xdr:spPr>
        <a:xfrm>
          <a:off x="12763500" y="98569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30948</xdr:rowOff>
    </xdr:from>
    <xdr:ext cx="534377" cy="259045"/>
    <xdr:sp macro=""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2547111" y="96321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55</xdr:row>
      <xdr:rowOff>156580</xdr:rowOff>
    </xdr:from>
    <xdr:to>
      <xdr:col>85</xdr:col>
      <xdr:colOff>177800</xdr:colOff>
      <xdr:row>56</xdr:row>
      <xdr:rowOff>86730</xdr:rowOff>
    </xdr:to>
    <xdr:sp macro="" textlink="">
      <xdr:nvSpPr>
        <xdr:cNvPr id="603" name="楕円 602">
          <a:extLst>
            <a:ext uri="{FF2B5EF4-FFF2-40B4-BE49-F238E27FC236}">
              <a16:creationId xmlns:a16="http://schemas.microsoft.com/office/drawing/2014/main" id="{00000000-0008-0000-0700-00005B020000}"/>
            </a:ext>
          </a:extLst>
        </xdr:cNvPr>
        <xdr:cNvSpPr/>
      </xdr:nvSpPr>
      <xdr:spPr>
        <a:xfrm>
          <a:off x="16268700" y="9586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55</xdr:row>
      <xdr:rowOff>8007</xdr:rowOff>
    </xdr:from>
    <xdr:ext cx="534377" cy="259045"/>
    <xdr:sp macro="" textlink="">
      <xdr:nvSpPr>
        <xdr:cNvPr id="604" name="教育費該当値テキスト">
          <a:extLst>
            <a:ext uri="{FF2B5EF4-FFF2-40B4-BE49-F238E27FC236}">
              <a16:creationId xmlns:a16="http://schemas.microsoft.com/office/drawing/2014/main" id="{00000000-0008-0000-0700-00005C020000}"/>
            </a:ext>
          </a:extLst>
        </xdr:cNvPr>
        <xdr:cNvSpPr txBox="1"/>
      </xdr:nvSpPr>
      <xdr:spPr>
        <a:xfrm>
          <a:off x="16370300" y="94377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42180</xdr:rowOff>
    </xdr:from>
    <xdr:to>
      <xdr:col>81</xdr:col>
      <xdr:colOff>101600</xdr:colOff>
      <xdr:row>58</xdr:row>
      <xdr:rowOff>143780</xdr:rowOff>
    </xdr:to>
    <xdr:sp macro="" textlink="">
      <xdr:nvSpPr>
        <xdr:cNvPr id="605" name="楕円 604">
          <a:extLst>
            <a:ext uri="{FF2B5EF4-FFF2-40B4-BE49-F238E27FC236}">
              <a16:creationId xmlns:a16="http://schemas.microsoft.com/office/drawing/2014/main" id="{00000000-0008-0000-0700-00005D020000}"/>
            </a:ext>
          </a:extLst>
        </xdr:cNvPr>
        <xdr:cNvSpPr/>
      </xdr:nvSpPr>
      <xdr:spPr>
        <a:xfrm>
          <a:off x="15430500" y="9986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134907</xdr:rowOff>
    </xdr:from>
    <xdr:ext cx="534377" cy="259045"/>
    <xdr:sp macro="" textlink="">
      <xdr:nvSpPr>
        <xdr:cNvPr id="606" name="テキスト ボックス 605">
          <a:extLst>
            <a:ext uri="{FF2B5EF4-FFF2-40B4-BE49-F238E27FC236}">
              <a16:creationId xmlns:a16="http://schemas.microsoft.com/office/drawing/2014/main" id="{00000000-0008-0000-0700-00005E020000}"/>
            </a:ext>
          </a:extLst>
        </xdr:cNvPr>
        <xdr:cNvSpPr txBox="1"/>
      </xdr:nvSpPr>
      <xdr:spPr>
        <a:xfrm>
          <a:off x="15214111" y="100790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100616</xdr:rowOff>
    </xdr:from>
    <xdr:to>
      <xdr:col>76</xdr:col>
      <xdr:colOff>165100</xdr:colOff>
      <xdr:row>59</xdr:row>
      <xdr:rowOff>30766</xdr:rowOff>
    </xdr:to>
    <xdr:sp macro="" textlink="">
      <xdr:nvSpPr>
        <xdr:cNvPr id="607" name="楕円 606">
          <a:extLst>
            <a:ext uri="{FF2B5EF4-FFF2-40B4-BE49-F238E27FC236}">
              <a16:creationId xmlns:a16="http://schemas.microsoft.com/office/drawing/2014/main" id="{00000000-0008-0000-0700-00005F020000}"/>
            </a:ext>
          </a:extLst>
        </xdr:cNvPr>
        <xdr:cNvSpPr/>
      </xdr:nvSpPr>
      <xdr:spPr>
        <a:xfrm>
          <a:off x="14541500" y="10044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59</xdr:row>
      <xdr:rowOff>21893</xdr:rowOff>
    </xdr:from>
    <xdr:ext cx="534377" cy="259045"/>
    <xdr:sp macro="" textlink="">
      <xdr:nvSpPr>
        <xdr:cNvPr id="608" name="テキスト ボックス 607">
          <a:extLst>
            <a:ext uri="{FF2B5EF4-FFF2-40B4-BE49-F238E27FC236}">
              <a16:creationId xmlns:a16="http://schemas.microsoft.com/office/drawing/2014/main" id="{00000000-0008-0000-0700-000060020000}"/>
            </a:ext>
          </a:extLst>
        </xdr:cNvPr>
        <xdr:cNvSpPr txBox="1"/>
      </xdr:nvSpPr>
      <xdr:spPr>
        <a:xfrm>
          <a:off x="14325111" y="101374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58124</xdr:rowOff>
    </xdr:from>
    <xdr:to>
      <xdr:col>72</xdr:col>
      <xdr:colOff>38100</xdr:colOff>
      <xdr:row>58</xdr:row>
      <xdr:rowOff>159724</xdr:rowOff>
    </xdr:to>
    <xdr:sp macro="" textlink="">
      <xdr:nvSpPr>
        <xdr:cNvPr id="609" name="楕円 608">
          <a:extLst>
            <a:ext uri="{FF2B5EF4-FFF2-40B4-BE49-F238E27FC236}">
              <a16:creationId xmlns:a16="http://schemas.microsoft.com/office/drawing/2014/main" id="{00000000-0008-0000-0700-000061020000}"/>
            </a:ext>
          </a:extLst>
        </xdr:cNvPr>
        <xdr:cNvSpPr/>
      </xdr:nvSpPr>
      <xdr:spPr>
        <a:xfrm>
          <a:off x="13652500" y="10002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150851</xdr:rowOff>
    </xdr:from>
    <xdr:ext cx="534377" cy="259045"/>
    <xdr:sp macro="" textlink="">
      <xdr:nvSpPr>
        <xdr:cNvPr id="610" name="テキスト ボックス 609">
          <a:extLst>
            <a:ext uri="{FF2B5EF4-FFF2-40B4-BE49-F238E27FC236}">
              <a16:creationId xmlns:a16="http://schemas.microsoft.com/office/drawing/2014/main" id="{00000000-0008-0000-0700-000062020000}"/>
            </a:ext>
          </a:extLst>
        </xdr:cNvPr>
        <xdr:cNvSpPr txBox="1"/>
      </xdr:nvSpPr>
      <xdr:spPr>
        <a:xfrm>
          <a:off x="13436111" y="100949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5961</xdr:rowOff>
    </xdr:from>
    <xdr:to>
      <xdr:col>67</xdr:col>
      <xdr:colOff>101600</xdr:colOff>
      <xdr:row>58</xdr:row>
      <xdr:rowOff>107561</xdr:rowOff>
    </xdr:to>
    <xdr:sp macro="" textlink="">
      <xdr:nvSpPr>
        <xdr:cNvPr id="611" name="楕円 610">
          <a:extLst>
            <a:ext uri="{FF2B5EF4-FFF2-40B4-BE49-F238E27FC236}">
              <a16:creationId xmlns:a16="http://schemas.microsoft.com/office/drawing/2014/main" id="{00000000-0008-0000-0700-000063020000}"/>
            </a:ext>
          </a:extLst>
        </xdr:cNvPr>
        <xdr:cNvSpPr/>
      </xdr:nvSpPr>
      <xdr:spPr>
        <a:xfrm>
          <a:off x="12763500" y="9950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98688</xdr:rowOff>
    </xdr:from>
    <xdr:ext cx="534377" cy="259045"/>
    <xdr:sp macro="" textlink="">
      <xdr:nvSpPr>
        <xdr:cNvPr id="612" name="テキスト ボックス 611">
          <a:extLst>
            <a:ext uri="{FF2B5EF4-FFF2-40B4-BE49-F238E27FC236}">
              <a16:creationId xmlns:a16="http://schemas.microsoft.com/office/drawing/2014/main" id="{00000000-0008-0000-0700-000064020000}"/>
            </a:ext>
          </a:extLst>
        </xdr:cNvPr>
        <xdr:cNvSpPr txBox="1"/>
      </xdr:nvSpPr>
      <xdr:spPr>
        <a:xfrm>
          <a:off x="12547111" y="100427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5" name="正方形/長方形 614">
          <a:extLst>
            <a:ext uri="{FF2B5EF4-FFF2-40B4-BE49-F238E27FC236}">
              <a16:creationId xmlns:a16="http://schemas.microsoft.com/office/drawing/2014/main" id="{00000000-0008-0000-0700-000067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7" name="正方形/長方形 616">
          <a:extLst>
            <a:ext uri="{FF2B5EF4-FFF2-40B4-BE49-F238E27FC236}">
              <a16:creationId xmlns:a16="http://schemas.microsoft.com/office/drawing/2014/main" id="{00000000-0008-0000-0700-000069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8" name="正方形/長方形 617">
          <a:extLst>
            <a:ext uri="{FF2B5EF4-FFF2-40B4-BE49-F238E27FC236}">
              <a16:creationId xmlns:a16="http://schemas.microsoft.com/office/drawing/2014/main" id="{00000000-0008-0000-0700-00006A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9" name="正方形/長方形 618">
          <a:extLst>
            <a:ext uri="{FF2B5EF4-FFF2-40B4-BE49-F238E27FC236}">
              <a16:creationId xmlns:a16="http://schemas.microsoft.com/office/drawing/2014/main" id="{00000000-0008-0000-0700-00006B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20" name="正方形/長方形 619">
          <a:extLst>
            <a:ext uri="{FF2B5EF4-FFF2-40B4-BE49-F238E27FC236}">
              <a16:creationId xmlns:a16="http://schemas.microsoft.com/office/drawing/2014/main" id="{00000000-0008-0000-0700-00006C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24" name="テキスト ボックス 623">
          <a:extLst>
            <a:ext uri="{FF2B5EF4-FFF2-40B4-BE49-F238E27FC236}">
              <a16:creationId xmlns:a16="http://schemas.microsoft.com/office/drawing/2014/main" id="{00000000-0008-0000-0700-000070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26" name="テキスト ボックス 625">
          <a:extLst>
            <a:ext uri="{FF2B5EF4-FFF2-40B4-BE49-F238E27FC236}">
              <a16:creationId xmlns:a16="http://schemas.microsoft.com/office/drawing/2014/main" id="{00000000-0008-0000-0700-000072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28" name="テキスト ボックス 627">
          <a:extLst>
            <a:ext uri="{FF2B5EF4-FFF2-40B4-BE49-F238E27FC236}">
              <a16:creationId xmlns:a16="http://schemas.microsoft.com/office/drawing/2014/main" id="{00000000-0008-0000-0700-000074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30" name="テキスト ボックス 629">
          <a:extLst>
            <a:ext uri="{FF2B5EF4-FFF2-40B4-BE49-F238E27FC236}">
              <a16:creationId xmlns:a16="http://schemas.microsoft.com/office/drawing/2014/main" id="{00000000-0008-0000-0700-000076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31" name="直線コネクタ 630">
          <a:extLst>
            <a:ext uri="{FF2B5EF4-FFF2-40B4-BE49-F238E27FC236}">
              <a16:creationId xmlns:a16="http://schemas.microsoft.com/office/drawing/2014/main" id="{00000000-0008-0000-0700-000077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32" name="テキスト ボックス 631">
          <a:extLst>
            <a:ext uri="{FF2B5EF4-FFF2-40B4-BE49-F238E27FC236}">
              <a16:creationId xmlns:a16="http://schemas.microsoft.com/office/drawing/2014/main" id="{00000000-0008-0000-0700-000078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34" name="テキスト ボックス 633">
          <a:extLst>
            <a:ext uri="{FF2B5EF4-FFF2-40B4-BE49-F238E27FC236}">
              <a16:creationId xmlns:a16="http://schemas.microsoft.com/office/drawing/2014/main" id="{00000000-0008-0000-0700-00007A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5" name="災害復旧費グラフ枠">
          <a:extLst>
            <a:ext uri="{FF2B5EF4-FFF2-40B4-BE49-F238E27FC236}">
              <a16:creationId xmlns:a16="http://schemas.microsoft.com/office/drawing/2014/main" id="{00000000-0008-0000-0700-00007B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94593</xdr:rowOff>
    </xdr:from>
    <xdr:to>
      <xdr:col>85</xdr:col>
      <xdr:colOff>126364</xdr:colOff>
      <xdr:row>79</xdr:row>
      <xdr:rowOff>44450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flipV="1">
          <a:off x="16317595" y="12267543"/>
          <a:ext cx="1269" cy="13214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92775</xdr:rowOff>
    </xdr:from>
    <xdr:ext cx="249299" cy="259045"/>
    <xdr:sp macro="" textlink="">
      <xdr:nvSpPr>
        <xdr:cNvPr id="637" name="災害復旧費最小値テキスト">
          <a:extLst>
            <a:ext uri="{FF2B5EF4-FFF2-40B4-BE49-F238E27FC236}">
              <a16:creationId xmlns:a16="http://schemas.microsoft.com/office/drawing/2014/main" id="{00000000-0008-0000-0700-00007D020000}"/>
            </a:ext>
          </a:extLst>
        </xdr:cNvPr>
        <xdr:cNvSpPr txBox="1"/>
      </xdr:nvSpPr>
      <xdr:spPr>
        <a:xfrm>
          <a:off x="16370300" y="1363732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38" name="直線コネクタ 637">
          <a:extLst>
            <a:ext uri="{FF2B5EF4-FFF2-40B4-BE49-F238E27FC236}">
              <a16:creationId xmlns:a16="http://schemas.microsoft.com/office/drawing/2014/main" id="{00000000-0008-0000-0700-00007E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41270</xdr:rowOff>
    </xdr:from>
    <xdr:ext cx="599010" cy="259045"/>
    <xdr:sp macro="" textlink="">
      <xdr:nvSpPr>
        <xdr:cNvPr id="639" name="災害復旧費最大値テキスト">
          <a:extLst>
            <a:ext uri="{FF2B5EF4-FFF2-40B4-BE49-F238E27FC236}">
              <a16:creationId xmlns:a16="http://schemas.microsoft.com/office/drawing/2014/main" id="{00000000-0008-0000-0700-00007F020000}"/>
            </a:ext>
          </a:extLst>
        </xdr:cNvPr>
        <xdr:cNvSpPr txBox="1"/>
      </xdr:nvSpPr>
      <xdr:spPr>
        <a:xfrm>
          <a:off x="16370300" y="120427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346,839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94593</xdr:rowOff>
    </xdr:from>
    <xdr:to>
      <xdr:col>86</xdr:col>
      <xdr:colOff>25400</xdr:colOff>
      <xdr:row>71</xdr:row>
      <xdr:rowOff>94593</xdr:rowOff>
    </xdr:to>
    <xdr:cxnSp macro="">
      <xdr:nvCxnSpPr>
        <xdr:cNvPr id="640" name="直線コネクタ 639">
          <a:extLst>
            <a:ext uri="{FF2B5EF4-FFF2-40B4-BE49-F238E27FC236}">
              <a16:creationId xmlns:a16="http://schemas.microsoft.com/office/drawing/2014/main" id="{00000000-0008-0000-0700-000080020000}"/>
            </a:ext>
          </a:extLst>
        </xdr:cNvPr>
        <xdr:cNvCxnSpPr/>
      </xdr:nvCxnSpPr>
      <xdr:spPr>
        <a:xfrm>
          <a:off x="16230600" y="122675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126681</xdr:rowOff>
    </xdr:from>
    <xdr:to>
      <xdr:col>85</xdr:col>
      <xdr:colOff>127000</xdr:colOff>
      <xdr:row>78</xdr:row>
      <xdr:rowOff>161082</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5481300" y="13499781"/>
          <a:ext cx="838200" cy="34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137225</xdr:rowOff>
    </xdr:from>
    <xdr:ext cx="469744" cy="259045"/>
    <xdr:sp macro="" textlink="">
      <xdr:nvSpPr>
        <xdr:cNvPr id="642" name="災害復旧費平均値テキスト">
          <a:extLst>
            <a:ext uri="{FF2B5EF4-FFF2-40B4-BE49-F238E27FC236}">
              <a16:creationId xmlns:a16="http://schemas.microsoft.com/office/drawing/2014/main" id="{00000000-0008-0000-0700-000082020000}"/>
            </a:ext>
          </a:extLst>
        </xdr:cNvPr>
        <xdr:cNvSpPr txBox="1"/>
      </xdr:nvSpPr>
      <xdr:spPr>
        <a:xfrm>
          <a:off x="16370300" y="1351032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158798</xdr:rowOff>
    </xdr:from>
    <xdr:to>
      <xdr:col>85</xdr:col>
      <xdr:colOff>177800</xdr:colOff>
      <xdr:row>79</xdr:row>
      <xdr:rowOff>88948</xdr:rowOff>
    </xdr:to>
    <xdr:sp macro="" textlink="">
      <xdr:nvSpPr>
        <xdr:cNvPr id="643" name="フローチャート: 判断 642">
          <a:extLst>
            <a:ext uri="{FF2B5EF4-FFF2-40B4-BE49-F238E27FC236}">
              <a16:creationId xmlns:a16="http://schemas.microsoft.com/office/drawing/2014/main" id="{00000000-0008-0000-0700-000083020000}"/>
            </a:ext>
          </a:extLst>
        </xdr:cNvPr>
        <xdr:cNvSpPr/>
      </xdr:nvSpPr>
      <xdr:spPr>
        <a:xfrm>
          <a:off x="16268700" y="135318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126681</xdr:rowOff>
    </xdr:from>
    <xdr:to>
      <xdr:col>81</xdr:col>
      <xdr:colOff>50800</xdr:colOff>
      <xdr:row>79</xdr:row>
      <xdr:rowOff>4677</xdr:rowOff>
    </xdr:to>
    <xdr:cxnSp macro="">
      <xdr:nvCxnSpPr>
        <xdr:cNvPr id="644" name="直線コネクタ 643">
          <a:extLst>
            <a:ext uri="{FF2B5EF4-FFF2-40B4-BE49-F238E27FC236}">
              <a16:creationId xmlns:a16="http://schemas.microsoft.com/office/drawing/2014/main" id="{00000000-0008-0000-0700-000084020000}"/>
            </a:ext>
          </a:extLst>
        </xdr:cNvPr>
        <xdr:cNvCxnSpPr/>
      </xdr:nvCxnSpPr>
      <xdr:spPr>
        <a:xfrm flipV="1">
          <a:off x="14592300" y="13499781"/>
          <a:ext cx="889000" cy="494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157384</xdr:rowOff>
    </xdr:from>
    <xdr:to>
      <xdr:col>81</xdr:col>
      <xdr:colOff>101600</xdr:colOff>
      <xdr:row>79</xdr:row>
      <xdr:rowOff>87534</xdr:rowOff>
    </xdr:to>
    <xdr:sp macro="" textlink="">
      <xdr:nvSpPr>
        <xdr:cNvPr id="645" name="フローチャート: 判断 644">
          <a:extLst>
            <a:ext uri="{FF2B5EF4-FFF2-40B4-BE49-F238E27FC236}">
              <a16:creationId xmlns:a16="http://schemas.microsoft.com/office/drawing/2014/main" id="{00000000-0008-0000-0700-000085020000}"/>
            </a:ext>
          </a:extLst>
        </xdr:cNvPr>
        <xdr:cNvSpPr/>
      </xdr:nvSpPr>
      <xdr:spPr>
        <a:xfrm>
          <a:off x="15430500" y="13530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79</xdr:row>
      <xdr:rowOff>78661</xdr:rowOff>
    </xdr:from>
    <xdr:ext cx="469744"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5246428" y="136232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4677</xdr:rowOff>
    </xdr:from>
    <xdr:to>
      <xdr:col>76</xdr:col>
      <xdr:colOff>114300</xdr:colOff>
      <xdr:row>79</xdr:row>
      <xdr:rowOff>41005</xdr:rowOff>
    </xdr:to>
    <xdr:cxnSp macro="">
      <xdr:nvCxnSpPr>
        <xdr:cNvPr id="647" name="直線コネクタ 646">
          <a:extLst>
            <a:ext uri="{FF2B5EF4-FFF2-40B4-BE49-F238E27FC236}">
              <a16:creationId xmlns:a16="http://schemas.microsoft.com/office/drawing/2014/main" id="{00000000-0008-0000-0700-000087020000}"/>
            </a:ext>
          </a:extLst>
        </xdr:cNvPr>
        <xdr:cNvCxnSpPr/>
      </xdr:nvCxnSpPr>
      <xdr:spPr>
        <a:xfrm flipV="1">
          <a:off x="13703300" y="13549227"/>
          <a:ext cx="889000" cy="3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159407</xdr:rowOff>
    </xdr:from>
    <xdr:to>
      <xdr:col>76</xdr:col>
      <xdr:colOff>165100</xdr:colOff>
      <xdr:row>79</xdr:row>
      <xdr:rowOff>89557</xdr:rowOff>
    </xdr:to>
    <xdr:sp macro="" textlink="">
      <xdr:nvSpPr>
        <xdr:cNvPr id="648" name="フローチャート: 判断 647">
          <a:extLst>
            <a:ext uri="{FF2B5EF4-FFF2-40B4-BE49-F238E27FC236}">
              <a16:creationId xmlns:a16="http://schemas.microsoft.com/office/drawing/2014/main" id="{00000000-0008-0000-0700-000088020000}"/>
            </a:ext>
          </a:extLst>
        </xdr:cNvPr>
        <xdr:cNvSpPr/>
      </xdr:nvSpPr>
      <xdr:spPr>
        <a:xfrm>
          <a:off x="14541500" y="13532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79</xdr:row>
      <xdr:rowOff>80684</xdr:rowOff>
    </xdr:from>
    <xdr:ext cx="469744"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4357428" y="136252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40838</xdr:rowOff>
    </xdr:from>
    <xdr:to>
      <xdr:col>71</xdr:col>
      <xdr:colOff>177800</xdr:colOff>
      <xdr:row>79</xdr:row>
      <xdr:rowOff>41005</xdr:rowOff>
    </xdr:to>
    <xdr:cxnSp macro="">
      <xdr:nvCxnSpPr>
        <xdr:cNvPr id="650" name="直線コネクタ 649">
          <a:extLst>
            <a:ext uri="{FF2B5EF4-FFF2-40B4-BE49-F238E27FC236}">
              <a16:creationId xmlns:a16="http://schemas.microsoft.com/office/drawing/2014/main" id="{00000000-0008-0000-0700-00008A020000}"/>
            </a:ext>
          </a:extLst>
        </xdr:cNvPr>
        <xdr:cNvCxnSpPr/>
      </xdr:nvCxnSpPr>
      <xdr:spPr>
        <a:xfrm>
          <a:off x="12814300" y="13585388"/>
          <a:ext cx="889000" cy="1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162497</xdr:rowOff>
    </xdr:from>
    <xdr:to>
      <xdr:col>72</xdr:col>
      <xdr:colOff>38100</xdr:colOff>
      <xdr:row>79</xdr:row>
      <xdr:rowOff>92647</xdr:rowOff>
    </xdr:to>
    <xdr:sp macro="" textlink="">
      <xdr:nvSpPr>
        <xdr:cNvPr id="651" name="フローチャート: 判断 650">
          <a:extLst>
            <a:ext uri="{FF2B5EF4-FFF2-40B4-BE49-F238E27FC236}">
              <a16:creationId xmlns:a16="http://schemas.microsoft.com/office/drawing/2014/main" id="{00000000-0008-0000-0700-00008B020000}"/>
            </a:ext>
          </a:extLst>
        </xdr:cNvPr>
        <xdr:cNvSpPr/>
      </xdr:nvSpPr>
      <xdr:spPr>
        <a:xfrm>
          <a:off x="13652500" y="135355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79</xdr:row>
      <xdr:rowOff>83774</xdr:rowOff>
    </xdr:from>
    <xdr:ext cx="378565"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3514017" y="1362832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158325</xdr:rowOff>
    </xdr:from>
    <xdr:to>
      <xdr:col>67</xdr:col>
      <xdr:colOff>101600</xdr:colOff>
      <xdr:row>79</xdr:row>
      <xdr:rowOff>88475</xdr:rowOff>
    </xdr:to>
    <xdr:sp macro="" textlink="">
      <xdr:nvSpPr>
        <xdr:cNvPr id="653" name="フローチャート: 判断 652">
          <a:extLst>
            <a:ext uri="{FF2B5EF4-FFF2-40B4-BE49-F238E27FC236}">
              <a16:creationId xmlns:a16="http://schemas.microsoft.com/office/drawing/2014/main" id="{00000000-0008-0000-0700-00008D020000}"/>
            </a:ext>
          </a:extLst>
        </xdr:cNvPr>
        <xdr:cNvSpPr/>
      </xdr:nvSpPr>
      <xdr:spPr>
        <a:xfrm>
          <a:off x="12763500" y="13531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105002</xdr:rowOff>
    </xdr:from>
    <xdr:ext cx="469744"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2579428" y="133066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110282</xdr:rowOff>
    </xdr:from>
    <xdr:to>
      <xdr:col>85</xdr:col>
      <xdr:colOff>177800</xdr:colOff>
      <xdr:row>79</xdr:row>
      <xdr:rowOff>40432</xdr:rowOff>
    </xdr:to>
    <xdr:sp macro="" textlink="">
      <xdr:nvSpPr>
        <xdr:cNvPr id="660" name="楕円 659">
          <a:extLst>
            <a:ext uri="{FF2B5EF4-FFF2-40B4-BE49-F238E27FC236}">
              <a16:creationId xmlns:a16="http://schemas.microsoft.com/office/drawing/2014/main" id="{00000000-0008-0000-0700-000094020000}"/>
            </a:ext>
          </a:extLst>
        </xdr:cNvPr>
        <xdr:cNvSpPr/>
      </xdr:nvSpPr>
      <xdr:spPr>
        <a:xfrm>
          <a:off x="16268700" y="13483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69659</xdr:rowOff>
    </xdr:from>
    <xdr:ext cx="534377" cy="259045"/>
    <xdr:sp macro="" textlink="">
      <xdr:nvSpPr>
        <xdr:cNvPr id="661" name="災害復旧費該当値テキスト">
          <a:extLst>
            <a:ext uri="{FF2B5EF4-FFF2-40B4-BE49-F238E27FC236}">
              <a16:creationId xmlns:a16="http://schemas.microsoft.com/office/drawing/2014/main" id="{00000000-0008-0000-0700-000095020000}"/>
            </a:ext>
          </a:extLst>
        </xdr:cNvPr>
        <xdr:cNvSpPr txBox="1"/>
      </xdr:nvSpPr>
      <xdr:spPr>
        <a:xfrm>
          <a:off x="16370300" y="132713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75881</xdr:rowOff>
    </xdr:from>
    <xdr:to>
      <xdr:col>81</xdr:col>
      <xdr:colOff>101600</xdr:colOff>
      <xdr:row>79</xdr:row>
      <xdr:rowOff>6031</xdr:rowOff>
    </xdr:to>
    <xdr:sp macro="" textlink="">
      <xdr:nvSpPr>
        <xdr:cNvPr id="662" name="楕円 661">
          <a:extLst>
            <a:ext uri="{FF2B5EF4-FFF2-40B4-BE49-F238E27FC236}">
              <a16:creationId xmlns:a16="http://schemas.microsoft.com/office/drawing/2014/main" id="{00000000-0008-0000-0700-000096020000}"/>
            </a:ext>
          </a:extLst>
        </xdr:cNvPr>
        <xdr:cNvSpPr/>
      </xdr:nvSpPr>
      <xdr:spPr>
        <a:xfrm>
          <a:off x="15430500" y="134489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22558</xdr:rowOff>
    </xdr:from>
    <xdr:ext cx="534377" cy="259045"/>
    <xdr:sp macro="" textlink="">
      <xdr:nvSpPr>
        <xdr:cNvPr id="663" name="テキスト ボックス 662">
          <a:extLst>
            <a:ext uri="{FF2B5EF4-FFF2-40B4-BE49-F238E27FC236}">
              <a16:creationId xmlns:a16="http://schemas.microsoft.com/office/drawing/2014/main" id="{00000000-0008-0000-0700-000097020000}"/>
            </a:ext>
          </a:extLst>
        </xdr:cNvPr>
        <xdr:cNvSpPr txBox="1"/>
      </xdr:nvSpPr>
      <xdr:spPr>
        <a:xfrm>
          <a:off x="15214111" y="132242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125327</xdr:rowOff>
    </xdr:from>
    <xdr:to>
      <xdr:col>76</xdr:col>
      <xdr:colOff>165100</xdr:colOff>
      <xdr:row>79</xdr:row>
      <xdr:rowOff>55477</xdr:rowOff>
    </xdr:to>
    <xdr:sp macro="" textlink="">
      <xdr:nvSpPr>
        <xdr:cNvPr id="664" name="楕円 663">
          <a:extLst>
            <a:ext uri="{FF2B5EF4-FFF2-40B4-BE49-F238E27FC236}">
              <a16:creationId xmlns:a16="http://schemas.microsoft.com/office/drawing/2014/main" id="{00000000-0008-0000-0700-000098020000}"/>
            </a:ext>
          </a:extLst>
        </xdr:cNvPr>
        <xdr:cNvSpPr/>
      </xdr:nvSpPr>
      <xdr:spPr>
        <a:xfrm>
          <a:off x="14541500" y="13498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72004</xdr:rowOff>
    </xdr:from>
    <xdr:ext cx="534377" cy="259045"/>
    <xdr:sp macro="" textlink="">
      <xdr:nvSpPr>
        <xdr:cNvPr id="665" name="テキスト ボックス 664">
          <a:extLst>
            <a:ext uri="{FF2B5EF4-FFF2-40B4-BE49-F238E27FC236}">
              <a16:creationId xmlns:a16="http://schemas.microsoft.com/office/drawing/2014/main" id="{00000000-0008-0000-0700-000099020000}"/>
            </a:ext>
          </a:extLst>
        </xdr:cNvPr>
        <xdr:cNvSpPr txBox="1"/>
      </xdr:nvSpPr>
      <xdr:spPr>
        <a:xfrm>
          <a:off x="14325111" y="13273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161655</xdr:rowOff>
    </xdr:from>
    <xdr:to>
      <xdr:col>72</xdr:col>
      <xdr:colOff>38100</xdr:colOff>
      <xdr:row>79</xdr:row>
      <xdr:rowOff>91805</xdr:rowOff>
    </xdr:to>
    <xdr:sp macro="" textlink="">
      <xdr:nvSpPr>
        <xdr:cNvPr id="666" name="楕円 665">
          <a:extLst>
            <a:ext uri="{FF2B5EF4-FFF2-40B4-BE49-F238E27FC236}">
              <a16:creationId xmlns:a16="http://schemas.microsoft.com/office/drawing/2014/main" id="{00000000-0008-0000-0700-00009A020000}"/>
            </a:ext>
          </a:extLst>
        </xdr:cNvPr>
        <xdr:cNvSpPr/>
      </xdr:nvSpPr>
      <xdr:spPr>
        <a:xfrm>
          <a:off x="13652500" y="13534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77</xdr:row>
      <xdr:rowOff>108332</xdr:rowOff>
    </xdr:from>
    <xdr:ext cx="378565" cy="259045"/>
    <xdr:sp macro=""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3514017" y="133099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161488</xdr:rowOff>
    </xdr:from>
    <xdr:to>
      <xdr:col>67</xdr:col>
      <xdr:colOff>101600</xdr:colOff>
      <xdr:row>79</xdr:row>
      <xdr:rowOff>91638</xdr:rowOff>
    </xdr:to>
    <xdr:sp macro="" textlink="">
      <xdr:nvSpPr>
        <xdr:cNvPr id="668" name="楕円 667">
          <a:extLst>
            <a:ext uri="{FF2B5EF4-FFF2-40B4-BE49-F238E27FC236}">
              <a16:creationId xmlns:a16="http://schemas.microsoft.com/office/drawing/2014/main" id="{00000000-0008-0000-0700-00009C020000}"/>
            </a:ext>
          </a:extLst>
        </xdr:cNvPr>
        <xdr:cNvSpPr/>
      </xdr:nvSpPr>
      <xdr:spPr>
        <a:xfrm>
          <a:off x="12763500" y="13534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79</xdr:row>
      <xdr:rowOff>82765</xdr:rowOff>
    </xdr:from>
    <xdr:ext cx="378565" cy="259045"/>
    <xdr:sp macro="" textlink="">
      <xdr:nvSpPr>
        <xdr:cNvPr id="669" name="テキスト ボックス 668">
          <a:extLst>
            <a:ext uri="{FF2B5EF4-FFF2-40B4-BE49-F238E27FC236}">
              <a16:creationId xmlns:a16="http://schemas.microsoft.com/office/drawing/2014/main" id="{00000000-0008-0000-0700-00009D020000}"/>
            </a:ext>
          </a:extLst>
        </xdr:cNvPr>
        <xdr:cNvSpPr txBox="1"/>
      </xdr:nvSpPr>
      <xdr:spPr>
        <a:xfrm>
          <a:off x="12625017" y="1362731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2" name="正方形/長方形 671">
          <a:extLst>
            <a:ext uri="{FF2B5EF4-FFF2-40B4-BE49-F238E27FC236}">
              <a16:creationId xmlns:a16="http://schemas.microsoft.com/office/drawing/2014/main" id="{00000000-0008-0000-0700-0000A0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3" name="正方形/長方形 672">
          <a:extLst>
            <a:ext uri="{FF2B5EF4-FFF2-40B4-BE49-F238E27FC236}">
              <a16:creationId xmlns:a16="http://schemas.microsoft.com/office/drawing/2014/main" id="{00000000-0008-0000-0700-0000A1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4" name="正方形/長方形 673">
          <a:extLst>
            <a:ext uri="{FF2B5EF4-FFF2-40B4-BE49-F238E27FC236}">
              <a16:creationId xmlns:a16="http://schemas.microsoft.com/office/drawing/2014/main" id="{00000000-0008-0000-0700-0000A2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5" name="正方形/長方形 674">
          <a:extLst>
            <a:ext uri="{FF2B5EF4-FFF2-40B4-BE49-F238E27FC236}">
              <a16:creationId xmlns:a16="http://schemas.microsoft.com/office/drawing/2014/main" id="{00000000-0008-0000-0700-0000A3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6" name="正方形/長方形 675">
          <a:extLst>
            <a:ext uri="{FF2B5EF4-FFF2-40B4-BE49-F238E27FC236}">
              <a16:creationId xmlns:a16="http://schemas.microsoft.com/office/drawing/2014/main" id="{00000000-0008-0000-0700-0000A4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7" name="正方形/長方形 676">
          <a:extLst>
            <a:ext uri="{FF2B5EF4-FFF2-40B4-BE49-F238E27FC236}">
              <a16:creationId xmlns:a16="http://schemas.microsoft.com/office/drawing/2014/main" id="{00000000-0008-0000-0700-0000A5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83" name="テキスト ボックス 682">
          <a:extLst>
            <a:ext uri="{FF2B5EF4-FFF2-40B4-BE49-F238E27FC236}">
              <a16:creationId xmlns:a16="http://schemas.microsoft.com/office/drawing/2014/main" id="{00000000-0008-0000-0700-0000AB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85" name="テキスト ボックス 684">
          <a:extLst>
            <a:ext uri="{FF2B5EF4-FFF2-40B4-BE49-F238E27FC236}">
              <a16:creationId xmlns:a16="http://schemas.microsoft.com/office/drawing/2014/main" id="{00000000-0008-0000-0700-0000AD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87" name="テキスト ボックス 686">
          <a:extLst>
            <a:ext uri="{FF2B5EF4-FFF2-40B4-BE49-F238E27FC236}">
              <a16:creationId xmlns:a16="http://schemas.microsoft.com/office/drawing/2014/main" id="{00000000-0008-0000-0700-0000AF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89" name="テキスト ボックス 688">
          <a:extLst>
            <a:ext uri="{FF2B5EF4-FFF2-40B4-BE49-F238E27FC236}">
              <a16:creationId xmlns:a16="http://schemas.microsoft.com/office/drawing/2014/main" id="{00000000-0008-0000-0700-0000B1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90" name="直線コネクタ 689">
          <a:extLst>
            <a:ext uri="{FF2B5EF4-FFF2-40B4-BE49-F238E27FC236}">
              <a16:creationId xmlns:a16="http://schemas.microsoft.com/office/drawing/2014/main" id="{00000000-0008-0000-0700-0000B2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91" name="テキスト ボックス 690">
          <a:extLst>
            <a:ext uri="{FF2B5EF4-FFF2-40B4-BE49-F238E27FC236}">
              <a16:creationId xmlns:a16="http://schemas.microsoft.com/office/drawing/2014/main" id="{00000000-0008-0000-0700-0000B3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3" name="テキスト ボックス 692">
          <a:extLst>
            <a:ext uri="{FF2B5EF4-FFF2-40B4-BE49-F238E27FC236}">
              <a16:creationId xmlns:a16="http://schemas.microsoft.com/office/drawing/2014/main" id="{00000000-0008-0000-0700-0000B5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4" name="公債費グラフ枠">
          <a:extLst>
            <a:ext uri="{FF2B5EF4-FFF2-40B4-BE49-F238E27FC236}">
              <a16:creationId xmlns:a16="http://schemas.microsoft.com/office/drawing/2014/main" id="{00000000-0008-0000-0700-0000B6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98045</xdr:rowOff>
    </xdr:from>
    <xdr:to>
      <xdr:col>85</xdr:col>
      <xdr:colOff>126364</xdr:colOff>
      <xdr:row>98</xdr:row>
      <xdr:rowOff>47264</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flipV="1">
          <a:off x="16317595" y="15528545"/>
          <a:ext cx="1269" cy="13208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51091</xdr:rowOff>
    </xdr:from>
    <xdr:ext cx="534377" cy="259045"/>
    <xdr:sp macro="" textlink="">
      <xdr:nvSpPr>
        <xdr:cNvPr id="696" name="公債費最小値テキスト">
          <a:extLst>
            <a:ext uri="{FF2B5EF4-FFF2-40B4-BE49-F238E27FC236}">
              <a16:creationId xmlns:a16="http://schemas.microsoft.com/office/drawing/2014/main" id="{00000000-0008-0000-0700-0000B8020000}"/>
            </a:ext>
          </a:extLst>
        </xdr:cNvPr>
        <xdr:cNvSpPr txBox="1"/>
      </xdr:nvSpPr>
      <xdr:spPr>
        <a:xfrm>
          <a:off x="16370300" y="168531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47264</xdr:rowOff>
    </xdr:from>
    <xdr:to>
      <xdr:col>86</xdr:col>
      <xdr:colOff>25400</xdr:colOff>
      <xdr:row>98</xdr:row>
      <xdr:rowOff>47264</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a:off x="16230600" y="168493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44722</xdr:rowOff>
    </xdr:from>
    <xdr:ext cx="534377" cy="259045"/>
    <xdr:sp macro="" textlink="">
      <xdr:nvSpPr>
        <xdr:cNvPr id="698" name="公債費最大値テキスト">
          <a:extLst>
            <a:ext uri="{FF2B5EF4-FFF2-40B4-BE49-F238E27FC236}">
              <a16:creationId xmlns:a16="http://schemas.microsoft.com/office/drawing/2014/main" id="{00000000-0008-0000-0700-0000BA020000}"/>
            </a:ext>
          </a:extLst>
        </xdr:cNvPr>
        <xdr:cNvSpPr txBox="1"/>
      </xdr:nvSpPr>
      <xdr:spPr>
        <a:xfrm>
          <a:off x="16370300" y="153037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94,551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98045</xdr:rowOff>
    </xdr:from>
    <xdr:to>
      <xdr:col>86</xdr:col>
      <xdr:colOff>25400</xdr:colOff>
      <xdr:row>90</xdr:row>
      <xdr:rowOff>98045</xdr:rowOff>
    </xdr:to>
    <xdr:cxnSp macro="">
      <xdr:nvCxnSpPr>
        <xdr:cNvPr id="699" name="直線コネクタ 698">
          <a:extLst>
            <a:ext uri="{FF2B5EF4-FFF2-40B4-BE49-F238E27FC236}">
              <a16:creationId xmlns:a16="http://schemas.microsoft.com/office/drawing/2014/main" id="{00000000-0008-0000-0700-0000BB020000}"/>
            </a:ext>
          </a:extLst>
        </xdr:cNvPr>
        <xdr:cNvCxnSpPr/>
      </xdr:nvCxnSpPr>
      <xdr:spPr>
        <a:xfrm>
          <a:off x="16230600" y="155285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95</xdr:row>
      <xdr:rowOff>24225</xdr:rowOff>
    </xdr:from>
    <xdr:to>
      <xdr:col>85</xdr:col>
      <xdr:colOff>127000</xdr:colOff>
      <xdr:row>95</xdr:row>
      <xdr:rowOff>29434</xdr:rowOff>
    </xdr:to>
    <xdr:cxnSp macro="">
      <xdr:nvCxnSpPr>
        <xdr:cNvPr id="700" name="直線コネクタ 699">
          <a:extLst>
            <a:ext uri="{FF2B5EF4-FFF2-40B4-BE49-F238E27FC236}">
              <a16:creationId xmlns:a16="http://schemas.microsoft.com/office/drawing/2014/main" id="{00000000-0008-0000-0700-0000BC020000}"/>
            </a:ext>
          </a:extLst>
        </xdr:cNvPr>
        <xdr:cNvCxnSpPr/>
      </xdr:nvCxnSpPr>
      <xdr:spPr>
        <a:xfrm flipV="1">
          <a:off x="15481300" y="16311975"/>
          <a:ext cx="838200" cy="52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31126</xdr:rowOff>
    </xdr:from>
    <xdr:ext cx="534377" cy="259045"/>
    <xdr:sp macro="" textlink="">
      <xdr:nvSpPr>
        <xdr:cNvPr id="701" name="公債費平均値テキスト">
          <a:extLst>
            <a:ext uri="{FF2B5EF4-FFF2-40B4-BE49-F238E27FC236}">
              <a16:creationId xmlns:a16="http://schemas.microsoft.com/office/drawing/2014/main" id="{00000000-0008-0000-0700-0000BD020000}"/>
            </a:ext>
          </a:extLst>
        </xdr:cNvPr>
        <xdr:cNvSpPr txBox="1"/>
      </xdr:nvSpPr>
      <xdr:spPr>
        <a:xfrm>
          <a:off x="16370300" y="1649032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52699</xdr:rowOff>
    </xdr:from>
    <xdr:to>
      <xdr:col>85</xdr:col>
      <xdr:colOff>177800</xdr:colOff>
      <xdr:row>96</xdr:row>
      <xdr:rowOff>154299</xdr:rowOff>
    </xdr:to>
    <xdr:sp macro="" textlink="">
      <xdr:nvSpPr>
        <xdr:cNvPr id="702" name="フローチャート: 判断 701">
          <a:extLst>
            <a:ext uri="{FF2B5EF4-FFF2-40B4-BE49-F238E27FC236}">
              <a16:creationId xmlns:a16="http://schemas.microsoft.com/office/drawing/2014/main" id="{00000000-0008-0000-0700-0000BE020000}"/>
            </a:ext>
          </a:extLst>
        </xdr:cNvPr>
        <xdr:cNvSpPr/>
      </xdr:nvSpPr>
      <xdr:spPr>
        <a:xfrm>
          <a:off x="16268700" y="16511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93</xdr:row>
      <xdr:rowOff>106733</xdr:rowOff>
    </xdr:from>
    <xdr:to>
      <xdr:col>81</xdr:col>
      <xdr:colOff>50800</xdr:colOff>
      <xdr:row>95</xdr:row>
      <xdr:rowOff>29434</xdr:rowOff>
    </xdr:to>
    <xdr:cxnSp macro="">
      <xdr:nvCxnSpPr>
        <xdr:cNvPr id="703" name="直線コネクタ 702">
          <a:extLst>
            <a:ext uri="{FF2B5EF4-FFF2-40B4-BE49-F238E27FC236}">
              <a16:creationId xmlns:a16="http://schemas.microsoft.com/office/drawing/2014/main" id="{00000000-0008-0000-0700-0000BF020000}"/>
            </a:ext>
          </a:extLst>
        </xdr:cNvPr>
        <xdr:cNvCxnSpPr/>
      </xdr:nvCxnSpPr>
      <xdr:spPr>
        <a:xfrm>
          <a:off x="14592300" y="16051583"/>
          <a:ext cx="889000" cy="265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45287</xdr:rowOff>
    </xdr:from>
    <xdr:to>
      <xdr:col>81</xdr:col>
      <xdr:colOff>101600</xdr:colOff>
      <xdr:row>96</xdr:row>
      <xdr:rowOff>146887</xdr:rowOff>
    </xdr:to>
    <xdr:sp macro="" textlink="">
      <xdr:nvSpPr>
        <xdr:cNvPr id="704" name="フローチャート: 判断 703">
          <a:extLst>
            <a:ext uri="{FF2B5EF4-FFF2-40B4-BE49-F238E27FC236}">
              <a16:creationId xmlns:a16="http://schemas.microsoft.com/office/drawing/2014/main" id="{00000000-0008-0000-0700-0000C0020000}"/>
            </a:ext>
          </a:extLst>
        </xdr:cNvPr>
        <xdr:cNvSpPr/>
      </xdr:nvSpPr>
      <xdr:spPr>
        <a:xfrm>
          <a:off x="15430500" y="165044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138014</xdr:rowOff>
    </xdr:from>
    <xdr:ext cx="534377"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5214111" y="16597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93</xdr:row>
      <xdr:rowOff>106733</xdr:rowOff>
    </xdr:from>
    <xdr:to>
      <xdr:col>76</xdr:col>
      <xdr:colOff>114300</xdr:colOff>
      <xdr:row>94</xdr:row>
      <xdr:rowOff>27032</xdr:rowOff>
    </xdr:to>
    <xdr:cxnSp macro="">
      <xdr:nvCxnSpPr>
        <xdr:cNvPr id="706" name="直線コネクタ 705">
          <a:extLst>
            <a:ext uri="{FF2B5EF4-FFF2-40B4-BE49-F238E27FC236}">
              <a16:creationId xmlns:a16="http://schemas.microsoft.com/office/drawing/2014/main" id="{00000000-0008-0000-0700-0000C2020000}"/>
            </a:ext>
          </a:extLst>
        </xdr:cNvPr>
        <xdr:cNvCxnSpPr/>
      </xdr:nvCxnSpPr>
      <xdr:spPr>
        <a:xfrm flipV="1">
          <a:off x="13703300" y="16051583"/>
          <a:ext cx="889000" cy="917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37759</xdr:rowOff>
    </xdr:from>
    <xdr:to>
      <xdr:col>76</xdr:col>
      <xdr:colOff>165100</xdr:colOff>
      <xdr:row>96</xdr:row>
      <xdr:rowOff>139359</xdr:rowOff>
    </xdr:to>
    <xdr:sp macro="" textlink="">
      <xdr:nvSpPr>
        <xdr:cNvPr id="707" name="フローチャート: 判断 706">
          <a:extLst>
            <a:ext uri="{FF2B5EF4-FFF2-40B4-BE49-F238E27FC236}">
              <a16:creationId xmlns:a16="http://schemas.microsoft.com/office/drawing/2014/main" id="{00000000-0008-0000-0700-0000C3020000}"/>
            </a:ext>
          </a:extLst>
        </xdr:cNvPr>
        <xdr:cNvSpPr/>
      </xdr:nvSpPr>
      <xdr:spPr>
        <a:xfrm>
          <a:off x="14541500" y="164969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130486</xdr:rowOff>
    </xdr:from>
    <xdr:ext cx="534377"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4325111" y="165896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93</xdr:row>
      <xdr:rowOff>132744</xdr:rowOff>
    </xdr:from>
    <xdr:to>
      <xdr:col>71</xdr:col>
      <xdr:colOff>177800</xdr:colOff>
      <xdr:row>94</xdr:row>
      <xdr:rowOff>27032</xdr:rowOff>
    </xdr:to>
    <xdr:cxnSp macro="">
      <xdr:nvCxnSpPr>
        <xdr:cNvPr id="709" name="直線コネクタ 708">
          <a:extLst>
            <a:ext uri="{FF2B5EF4-FFF2-40B4-BE49-F238E27FC236}">
              <a16:creationId xmlns:a16="http://schemas.microsoft.com/office/drawing/2014/main" id="{00000000-0008-0000-0700-0000C5020000}"/>
            </a:ext>
          </a:extLst>
        </xdr:cNvPr>
        <xdr:cNvCxnSpPr/>
      </xdr:nvCxnSpPr>
      <xdr:spPr>
        <a:xfrm>
          <a:off x="12814300" y="16077594"/>
          <a:ext cx="889000" cy="65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41286</xdr:rowOff>
    </xdr:from>
    <xdr:to>
      <xdr:col>72</xdr:col>
      <xdr:colOff>38100</xdr:colOff>
      <xdr:row>96</xdr:row>
      <xdr:rowOff>142886</xdr:rowOff>
    </xdr:to>
    <xdr:sp macro="" textlink="">
      <xdr:nvSpPr>
        <xdr:cNvPr id="710" name="フローチャート: 判断 709">
          <a:extLst>
            <a:ext uri="{FF2B5EF4-FFF2-40B4-BE49-F238E27FC236}">
              <a16:creationId xmlns:a16="http://schemas.microsoft.com/office/drawing/2014/main" id="{00000000-0008-0000-0700-0000C6020000}"/>
            </a:ext>
          </a:extLst>
        </xdr:cNvPr>
        <xdr:cNvSpPr/>
      </xdr:nvSpPr>
      <xdr:spPr>
        <a:xfrm>
          <a:off x="13652500" y="16500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134013</xdr:rowOff>
    </xdr:from>
    <xdr:ext cx="534377"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3436111" y="165932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44062</xdr:rowOff>
    </xdr:from>
    <xdr:to>
      <xdr:col>67</xdr:col>
      <xdr:colOff>101600</xdr:colOff>
      <xdr:row>96</xdr:row>
      <xdr:rowOff>145662</xdr:rowOff>
    </xdr:to>
    <xdr:sp macro="" textlink="">
      <xdr:nvSpPr>
        <xdr:cNvPr id="712" name="フローチャート: 判断 711">
          <a:extLst>
            <a:ext uri="{FF2B5EF4-FFF2-40B4-BE49-F238E27FC236}">
              <a16:creationId xmlns:a16="http://schemas.microsoft.com/office/drawing/2014/main" id="{00000000-0008-0000-0700-0000C8020000}"/>
            </a:ext>
          </a:extLst>
        </xdr:cNvPr>
        <xdr:cNvSpPr/>
      </xdr:nvSpPr>
      <xdr:spPr>
        <a:xfrm>
          <a:off x="12763500" y="16503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136789</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2547111" y="16595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94</xdr:row>
      <xdr:rowOff>144875</xdr:rowOff>
    </xdr:from>
    <xdr:to>
      <xdr:col>85</xdr:col>
      <xdr:colOff>177800</xdr:colOff>
      <xdr:row>95</xdr:row>
      <xdr:rowOff>75025</xdr:rowOff>
    </xdr:to>
    <xdr:sp macro="" textlink="">
      <xdr:nvSpPr>
        <xdr:cNvPr id="719" name="楕円 718">
          <a:extLst>
            <a:ext uri="{FF2B5EF4-FFF2-40B4-BE49-F238E27FC236}">
              <a16:creationId xmlns:a16="http://schemas.microsoft.com/office/drawing/2014/main" id="{00000000-0008-0000-0700-0000CF020000}"/>
            </a:ext>
          </a:extLst>
        </xdr:cNvPr>
        <xdr:cNvSpPr/>
      </xdr:nvSpPr>
      <xdr:spPr>
        <a:xfrm>
          <a:off x="16268700" y="16261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93</xdr:row>
      <xdr:rowOff>167752</xdr:rowOff>
    </xdr:from>
    <xdr:ext cx="534377" cy="259045"/>
    <xdr:sp macro="" textlink="">
      <xdr:nvSpPr>
        <xdr:cNvPr id="720" name="公債費該当値テキスト">
          <a:extLst>
            <a:ext uri="{FF2B5EF4-FFF2-40B4-BE49-F238E27FC236}">
              <a16:creationId xmlns:a16="http://schemas.microsoft.com/office/drawing/2014/main" id="{00000000-0008-0000-0700-0000D0020000}"/>
            </a:ext>
          </a:extLst>
        </xdr:cNvPr>
        <xdr:cNvSpPr txBox="1"/>
      </xdr:nvSpPr>
      <xdr:spPr>
        <a:xfrm>
          <a:off x="16370300" y="161126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94</xdr:row>
      <xdr:rowOff>150084</xdr:rowOff>
    </xdr:from>
    <xdr:to>
      <xdr:col>81</xdr:col>
      <xdr:colOff>101600</xdr:colOff>
      <xdr:row>95</xdr:row>
      <xdr:rowOff>80234</xdr:rowOff>
    </xdr:to>
    <xdr:sp macro="" textlink="">
      <xdr:nvSpPr>
        <xdr:cNvPr id="721" name="楕円 720">
          <a:extLst>
            <a:ext uri="{FF2B5EF4-FFF2-40B4-BE49-F238E27FC236}">
              <a16:creationId xmlns:a16="http://schemas.microsoft.com/office/drawing/2014/main" id="{00000000-0008-0000-0700-0000D1020000}"/>
            </a:ext>
          </a:extLst>
        </xdr:cNvPr>
        <xdr:cNvSpPr/>
      </xdr:nvSpPr>
      <xdr:spPr>
        <a:xfrm>
          <a:off x="15430500" y="16266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96761</xdr:rowOff>
    </xdr:from>
    <xdr:ext cx="534377" cy="259045"/>
    <xdr:sp macro="" textlink="">
      <xdr:nvSpPr>
        <xdr:cNvPr id="722" name="テキスト ボックス 721">
          <a:extLst>
            <a:ext uri="{FF2B5EF4-FFF2-40B4-BE49-F238E27FC236}">
              <a16:creationId xmlns:a16="http://schemas.microsoft.com/office/drawing/2014/main" id="{00000000-0008-0000-0700-0000D2020000}"/>
            </a:ext>
          </a:extLst>
        </xdr:cNvPr>
        <xdr:cNvSpPr txBox="1"/>
      </xdr:nvSpPr>
      <xdr:spPr>
        <a:xfrm>
          <a:off x="15214111" y="16041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93</xdr:row>
      <xdr:rowOff>55933</xdr:rowOff>
    </xdr:from>
    <xdr:to>
      <xdr:col>76</xdr:col>
      <xdr:colOff>165100</xdr:colOff>
      <xdr:row>93</xdr:row>
      <xdr:rowOff>157533</xdr:rowOff>
    </xdr:to>
    <xdr:sp macro="" textlink="">
      <xdr:nvSpPr>
        <xdr:cNvPr id="723" name="楕円 722">
          <a:extLst>
            <a:ext uri="{FF2B5EF4-FFF2-40B4-BE49-F238E27FC236}">
              <a16:creationId xmlns:a16="http://schemas.microsoft.com/office/drawing/2014/main" id="{00000000-0008-0000-0700-0000D3020000}"/>
            </a:ext>
          </a:extLst>
        </xdr:cNvPr>
        <xdr:cNvSpPr/>
      </xdr:nvSpPr>
      <xdr:spPr>
        <a:xfrm>
          <a:off x="14541500" y="160007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92</xdr:row>
      <xdr:rowOff>2610</xdr:rowOff>
    </xdr:from>
    <xdr:ext cx="534377" cy="259045"/>
    <xdr:sp macro="" textlink="">
      <xdr:nvSpPr>
        <xdr:cNvPr id="724" name="テキスト ボックス 723">
          <a:extLst>
            <a:ext uri="{FF2B5EF4-FFF2-40B4-BE49-F238E27FC236}">
              <a16:creationId xmlns:a16="http://schemas.microsoft.com/office/drawing/2014/main" id="{00000000-0008-0000-0700-0000D4020000}"/>
            </a:ext>
          </a:extLst>
        </xdr:cNvPr>
        <xdr:cNvSpPr txBox="1"/>
      </xdr:nvSpPr>
      <xdr:spPr>
        <a:xfrm>
          <a:off x="14325111" y="157760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93</xdr:row>
      <xdr:rowOff>147682</xdr:rowOff>
    </xdr:from>
    <xdr:to>
      <xdr:col>72</xdr:col>
      <xdr:colOff>38100</xdr:colOff>
      <xdr:row>94</xdr:row>
      <xdr:rowOff>77832</xdr:rowOff>
    </xdr:to>
    <xdr:sp macro="" textlink="">
      <xdr:nvSpPr>
        <xdr:cNvPr id="725" name="楕円 724">
          <a:extLst>
            <a:ext uri="{FF2B5EF4-FFF2-40B4-BE49-F238E27FC236}">
              <a16:creationId xmlns:a16="http://schemas.microsoft.com/office/drawing/2014/main" id="{00000000-0008-0000-0700-0000D5020000}"/>
            </a:ext>
          </a:extLst>
        </xdr:cNvPr>
        <xdr:cNvSpPr/>
      </xdr:nvSpPr>
      <xdr:spPr>
        <a:xfrm>
          <a:off x="13652500" y="160925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92</xdr:row>
      <xdr:rowOff>94359</xdr:rowOff>
    </xdr:from>
    <xdr:ext cx="534377" cy="259045"/>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3436111" y="158677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93</xdr:row>
      <xdr:rowOff>81944</xdr:rowOff>
    </xdr:from>
    <xdr:to>
      <xdr:col>67</xdr:col>
      <xdr:colOff>101600</xdr:colOff>
      <xdr:row>94</xdr:row>
      <xdr:rowOff>12094</xdr:rowOff>
    </xdr:to>
    <xdr:sp macro="" textlink="">
      <xdr:nvSpPr>
        <xdr:cNvPr id="727" name="楕円 726">
          <a:extLst>
            <a:ext uri="{FF2B5EF4-FFF2-40B4-BE49-F238E27FC236}">
              <a16:creationId xmlns:a16="http://schemas.microsoft.com/office/drawing/2014/main" id="{00000000-0008-0000-0700-0000D7020000}"/>
            </a:ext>
          </a:extLst>
        </xdr:cNvPr>
        <xdr:cNvSpPr/>
      </xdr:nvSpPr>
      <xdr:spPr>
        <a:xfrm>
          <a:off x="12763500" y="160267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92</xdr:row>
      <xdr:rowOff>28621</xdr:rowOff>
    </xdr:from>
    <xdr:ext cx="534377" cy="259045"/>
    <xdr:sp macro="" textlink="">
      <xdr:nvSpPr>
        <xdr:cNvPr id="728" name="テキスト ボックス 727">
          <a:extLst>
            <a:ext uri="{FF2B5EF4-FFF2-40B4-BE49-F238E27FC236}">
              <a16:creationId xmlns:a16="http://schemas.microsoft.com/office/drawing/2014/main" id="{00000000-0008-0000-0700-0000D8020000}"/>
            </a:ext>
          </a:extLst>
        </xdr:cNvPr>
        <xdr:cNvSpPr txBox="1"/>
      </xdr:nvSpPr>
      <xdr:spPr>
        <a:xfrm>
          <a:off x="12547111" y="158020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9" name="正方形/長方形 728">
          <a:extLst>
            <a:ext uri="{FF2B5EF4-FFF2-40B4-BE49-F238E27FC236}">
              <a16:creationId xmlns:a16="http://schemas.microsoft.com/office/drawing/2014/main" id="{00000000-0008-0000-0700-0000D9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31" name="正方形/長方形 730">
          <a:extLst>
            <a:ext uri="{FF2B5EF4-FFF2-40B4-BE49-F238E27FC236}">
              <a16:creationId xmlns:a16="http://schemas.microsoft.com/office/drawing/2014/main" id="{00000000-0008-0000-0700-0000DB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2" name="正方形/長方形 731">
          <a:extLst>
            <a:ext uri="{FF2B5EF4-FFF2-40B4-BE49-F238E27FC236}">
              <a16:creationId xmlns:a16="http://schemas.microsoft.com/office/drawing/2014/main" id="{00000000-0008-0000-0700-0000DC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3" name="正方形/長方形 732">
          <a:extLst>
            <a:ext uri="{FF2B5EF4-FFF2-40B4-BE49-F238E27FC236}">
              <a16:creationId xmlns:a16="http://schemas.microsoft.com/office/drawing/2014/main" id="{00000000-0008-0000-0700-0000DD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4" name="正方形/長方形 733">
          <a:extLst>
            <a:ext uri="{FF2B5EF4-FFF2-40B4-BE49-F238E27FC236}">
              <a16:creationId xmlns:a16="http://schemas.microsoft.com/office/drawing/2014/main" id="{00000000-0008-0000-0700-0000DE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5" name="正方形/長方形 734">
          <a:extLst>
            <a:ext uri="{FF2B5EF4-FFF2-40B4-BE49-F238E27FC236}">
              <a16:creationId xmlns:a16="http://schemas.microsoft.com/office/drawing/2014/main" id="{00000000-0008-0000-0700-0000DF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6" name="正方形/長方形 735">
          <a:extLst>
            <a:ext uri="{FF2B5EF4-FFF2-40B4-BE49-F238E27FC236}">
              <a16:creationId xmlns:a16="http://schemas.microsoft.com/office/drawing/2014/main" id="{00000000-0008-0000-0700-0000E0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40" name="テキスト ボックス 739">
          <a:extLst>
            <a:ext uri="{FF2B5EF4-FFF2-40B4-BE49-F238E27FC236}">
              <a16:creationId xmlns:a16="http://schemas.microsoft.com/office/drawing/2014/main" id="{00000000-0008-0000-0700-0000E4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36</xdr:row>
      <xdr:rowOff>144434</xdr:rowOff>
    </xdr:from>
    <xdr:ext cx="377026" cy="259045"/>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17910974" y="6316634"/>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34</xdr:row>
      <xdr:rowOff>160763</xdr:rowOff>
    </xdr:from>
    <xdr:ext cx="377026" cy="259045"/>
    <xdr:sp macro="" textlink="">
      <xdr:nvSpPr>
        <xdr:cNvPr id="744" name="テキスト ボックス 743">
          <a:extLst>
            <a:ext uri="{FF2B5EF4-FFF2-40B4-BE49-F238E27FC236}">
              <a16:creationId xmlns:a16="http://schemas.microsoft.com/office/drawing/2014/main" id="{00000000-0008-0000-0700-0000E8020000}"/>
            </a:ext>
          </a:extLst>
        </xdr:cNvPr>
        <xdr:cNvSpPr txBox="1"/>
      </xdr:nvSpPr>
      <xdr:spPr>
        <a:xfrm>
          <a:off x="17910974" y="5990063"/>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45" name="直線コネクタ 744">
          <a:extLst>
            <a:ext uri="{FF2B5EF4-FFF2-40B4-BE49-F238E27FC236}">
              <a16:creationId xmlns:a16="http://schemas.microsoft.com/office/drawing/2014/main" id="{00000000-0008-0000-0700-0000E9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33</xdr:row>
      <xdr:rowOff>5641</xdr:rowOff>
    </xdr:from>
    <xdr:ext cx="377026" cy="259045"/>
    <xdr:sp macro="" textlink="">
      <xdr:nvSpPr>
        <xdr:cNvPr id="746" name="テキスト ボックス 745">
          <a:extLst>
            <a:ext uri="{FF2B5EF4-FFF2-40B4-BE49-F238E27FC236}">
              <a16:creationId xmlns:a16="http://schemas.microsoft.com/office/drawing/2014/main" id="{00000000-0008-0000-0700-0000EA020000}"/>
            </a:ext>
          </a:extLst>
        </xdr:cNvPr>
        <xdr:cNvSpPr txBox="1"/>
      </xdr:nvSpPr>
      <xdr:spPr>
        <a:xfrm>
          <a:off x="17910974" y="5663491"/>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21970</xdr:rowOff>
    </xdr:from>
    <xdr:ext cx="467179" cy="259045"/>
    <xdr:sp macro="" textlink="">
      <xdr:nvSpPr>
        <xdr:cNvPr id="748" name="テキスト ボックス 747">
          <a:extLst>
            <a:ext uri="{FF2B5EF4-FFF2-40B4-BE49-F238E27FC236}">
              <a16:creationId xmlns:a16="http://schemas.microsoft.com/office/drawing/2014/main" id="{00000000-0008-0000-0700-0000EC020000}"/>
            </a:ext>
          </a:extLst>
        </xdr:cNvPr>
        <xdr:cNvSpPr txBox="1"/>
      </xdr:nvSpPr>
      <xdr:spPr>
        <a:xfrm>
          <a:off x="17820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49" name="直線コネクタ 748">
          <a:extLst>
            <a:ext uri="{FF2B5EF4-FFF2-40B4-BE49-F238E27FC236}">
              <a16:creationId xmlns:a16="http://schemas.microsoft.com/office/drawing/2014/main" id="{00000000-0008-0000-0700-0000ED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38299</xdr:rowOff>
    </xdr:from>
    <xdr:ext cx="467179" cy="259045"/>
    <xdr:sp macro="" textlink="">
      <xdr:nvSpPr>
        <xdr:cNvPr id="750" name="テキスト ボックス 749">
          <a:extLst>
            <a:ext uri="{FF2B5EF4-FFF2-40B4-BE49-F238E27FC236}">
              <a16:creationId xmlns:a16="http://schemas.microsoft.com/office/drawing/2014/main" id="{00000000-0008-0000-0700-0000EE020000}"/>
            </a:ext>
          </a:extLst>
        </xdr:cNvPr>
        <xdr:cNvSpPr txBox="1"/>
      </xdr:nvSpPr>
      <xdr:spPr>
        <a:xfrm>
          <a:off x="17820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53" name="諸支出金グラフ枠">
          <a:extLst>
            <a:ext uri="{FF2B5EF4-FFF2-40B4-BE49-F238E27FC236}">
              <a16:creationId xmlns:a16="http://schemas.microsoft.com/office/drawing/2014/main" id="{00000000-0008-0000-0700-0000F1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18869</xdr:rowOff>
    </xdr:from>
    <xdr:to>
      <xdr:col>116</xdr:col>
      <xdr:colOff>62864</xdr:colOff>
      <xdr:row>39</xdr:row>
      <xdr:rowOff>98878</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flipV="1">
          <a:off x="22159595" y="5162369"/>
          <a:ext cx="1269" cy="16230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113228</xdr:rowOff>
    </xdr:from>
    <xdr:ext cx="249299" cy="259045"/>
    <xdr:sp macro="" textlink="">
      <xdr:nvSpPr>
        <xdr:cNvPr id="755" name="諸支出金最小値テキスト">
          <a:extLst>
            <a:ext uri="{FF2B5EF4-FFF2-40B4-BE49-F238E27FC236}">
              <a16:creationId xmlns:a16="http://schemas.microsoft.com/office/drawing/2014/main" id="{00000000-0008-0000-0700-0000F3020000}"/>
            </a:ext>
          </a:extLst>
        </xdr:cNvPr>
        <xdr:cNvSpPr txBox="1"/>
      </xdr:nvSpPr>
      <xdr:spPr>
        <a:xfrm>
          <a:off x="22212300" y="679977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56" name="直線コネクタ 755">
          <a:extLst>
            <a:ext uri="{FF2B5EF4-FFF2-40B4-BE49-F238E27FC236}">
              <a16:creationId xmlns:a16="http://schemas.microsoft.com/office/drawing/2014/main" id="{00000000-0008-0000-0700-0000F4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136996</xdr:rowOff>
    </xdr:from>
    <xdr:ext cx="469744" cy="259045"/>
    <xdr:sp macro="" textlink="">
      <xdr:nvSpPr>
        <xdr:cNvPr id="757" name="諸支出金最大値テキスト">
          <a:extLst>
            <a:ext uri="{FF2B5EF4-FFF2-40B4-BE49-F238E27FC236}">
              <a16:creationId xmlns:a16="http://schemas.microsoft.com/office/drawing/2014/main" id="{00000000-0008-0000-0700-0000F5020000}"/>
            </a:ext>
          </a:extLst>
        </xdr:cNvPr>
        <xdr:cNvSpPr txBox="1"/>
      </xdr:nvSpPr>
      <xdr:spPr>
        <a:xfrm>
          <a:off x="22212300" y="49375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1,491</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18869</xdr:rowOff>
    </xdr:from>
    <xdr:to>
      <xdr:col>116</xdr:col>
      <xdr:colOff>152400</xdr:colOff>
      <xdr:row>30</xdr:row>
      <xdr:rowOff>18869</xdr:rowOff>
    </xdr:to>
    <xdr:cxnSp macro="">
      <xdr:nvCxnSpPr>
        <xdr:cNvPr id="758" name="直線コネクタ 757">
          <a:extLst>
            <a:ext uri="{FF2B5EF4-FFF2-40B4-BE49-F238E27FC236}">
              <a16:creationId xmlns:a16="http://schemas.microsoft.com/office/drawing/2014/main" id="{00000000-0008-0000-0700-0000F6020000}"/>
            </a:ext>
          </a:extLst>
        </xdr:cNvPr>
        <xdr:cNvCxnSpPr/>
      </xdr:nvCxnSpPr>
      <xdr:spPr>
        <a:xfrm>
          <a:off x="22072600" y="51623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59" name="直線コネクタ 758">
          <a:extLst>
            <a:ext uri="{FF2B5EF4-FFF2-40B4-BE49-F238E27FC236}">
              <a16:creationId xmlns:a16="http://schemas.microsoft.com/office/drawing/2014/main" id="{00000000-0008-0000-0700-0000F7020000}"/>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30678</xdr:rowOff>
    </xdr:from>
    <xdr:ext cx="313932" cy="259045"/>
    <xdr:sp macro="" textlink="">
      <xdr:nvSpPr>
        <xdr:cNvPr id="760" name="諸支出金平均値テキスト">
          <a:extLst>
            <a:ext uri="{FF2B5EF4-FFF2-40B4-BE49-F238E27FC236}">
              <a16:creationId xmlns:a16="http://schemas.microsoft.com/office/drawing/2014/main" id="{00000000-0008-0000-0700-0000F8020000}"/>
            </a:ext>
          </a:extLst>
        </xdr:cNvPr>
        <xdr:cNvSpPr txBox="1"/>
      </xdr:nvSpPr>
      <xdr:spPr>
        <a:xfrm>
          <a:off x="22212300" y="6545778"/>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7801</xdr:rowOff>
    </xdr:from>
    <xdr:to>
      <xdr:col>116</xdr:col>
      <xdr:colOff>114300</xdr:colOff>
      <xdr:row>39</xdr:row>
      <xdr:rowOff>109401</xdr:rowOff>
    </xdr:to>
    <xdr:sp macro="" textlink="">
      <xdr:nvSpPr>
        <xdr:cNvPr id="761" name="フローチャート: 判断 760">
          <a:extLst>
            <a:ext uri="{FF2B5EF4-FFF2-40B4-BE49-F238E27FC236}">
              <a16:creationId xmlns:a16="http://schemas.microsoft.com/office/drawing/2014/main" id="{00000000-0008-0000-0700-0000F9020000}"/>
            </a:ext>
          </a:extLst>
        </xdr:cNvPr>
        <xdr:cNvSpPr/>
      </xdr:nvSpPr>
      <xdr:spPr>
        <a:xfrm>
          <a:off x="22110700" y="6694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62" name="直線コネクタ 761">
          <a:extLst>
            <a:ext uri="{FF2B5EF4-FFF2-40B4-BE49-F238E27FC236}">
              <a16:creationId xmlns:a16="http://schemas.microsoft.com/office/drawing/2014/main" id="{00000000-0008-0000-0700-0000FA020000}"/>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131354</xdr:rowOff>
    </xdr:from>
    <xdr:to>
      <xdr:col>112</xdr:col>
      <xdr:colOff>38100</xdr:colOff>
      <xdr:row>39</xdr:row>
      <xdr:rowOff>61504</xdr:rowOff>
    </xdr:to>
    <xdr:sp macro="" textlink="">
      <xdr:nvSpPr>
        <xdr:cNvPr id="763" name="フローチャート: 判断 762">
          <a:extLst>
            <a:ext uri="{FF2B5EF4-FFF2-40B4-BE49-F238E27FC236}">
              <a16:creationId xmlns:a16="http://schemas.microsoft.com/office/drawing/2014/main" id="{00000000-0008-0000-0700-0000FB020000}"/>
            </a:ext>
          </a:extLst>
        </xdr:cNvPr>
        <xdr:cNvSpPr/>
      </xdr:nvSpPr>
      <xdr:spPr>
        <a:xfrm>
          <a:off x="21272500" y="6646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37</xdr:row>
      <xdr:rowOff>78031</xdr:rowOff>
    </xdr:from>
    <xdr:ext cx="313932"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1166333" y="6421681"/>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65" name="直線コネクタ 764">
          <a:extLst>
            <a:ext uri="{FF2B5EF4-FFF2-40B4-BE49-F238E27FC236}">
              <a16:creationId xmlns:a16="http://schemas.microsoft.com/office/drawing/2014/main" id="{00000000-0008-0000-0700-0000FD020000}"/>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19776</xdr:rowOff>
    </xdr:from>
    <xdr:to>
      <xdr:col>107</xdr:col>
      <xdr:colOff>101600</xdr:colOff>
      <xdr:row>39</xdr:row>
      <xdr:rowOff>121376</xdr:rowOff>
    </xdr:to>
    <xdr:sp macro="" textlink="">
      <xdr:nvSpPr>
        <xdr:cNvPr id="766" name="フローチャート: 判断 765">
          <a:extLst>
            <a:ext uri="{FF2B5EF4-FFF2-40B4-BE49-F238E27FC236}">
              <a16:creationId xmlns:a16="http://schemas.microsoft.com/office/drawing/2014/main" id="{00000000-0008-0000-0700-0000FE020000}"/>
            </a:ext>
          </a:extLst>
        </xdr:cNvPr>
        <xdr:cNvSpPr/>
      </xdr:nvSpPr>
      <xdr:spPr>
        <a:xfrm>
          <a:off x="20383500" y="6706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37</xdr:row>
      <xdr:rowOff>137903</xdr:rowOff>
    </xdr:from>
    <xdr:ext cx="313932"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20277333" y="6481553"/>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68" name="直線コネクタ 767">
          <a:extLst>
            <a:ext uri="{FF2B5EF4-FFF2-40B4-BE49-F238E27FC236}">
              <a16:creationId xmlns:a16="http://schemas.microsoft.com/office/drawing/2014/main" id="{00000000-0008-0000-0700-000000030000}"/>
            </a:ext>
          </a:extLst>
        </xdr:cNvPr>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162923</xdr:rowOff>
    </xdr:from>
    <xdr:to>
      <xdr:col>102</xdr:col>
      <xdr:colOff>165100</xdr:colOff>
      <xdr:row>39</xdr:row>
      <xdr:rowOff>93073</xdr:rowOff>
    </xdr:to>
    <xdr:sp macro="" textlink="">
      <xdr:nvSpPr>
        <xdr:cNvPr id="769" name="フローチャート: 判断 768">
          <a:extLst>
            <a:ext uri="{FF2B5EF4-FFF2-40B4-BE49-F238E27FC236}">
              <a16:creationId xmlns:a16="http://schemas.microsoft.com/office/drawing/2014/main" id="{00000000-0008-0000-0700-000001030000}"/>
            </a:ext>
          </a:extLst>
        </xdr:cNvPr>
        <xdr:cNvSpPr/>
      </xdr:nvSpPr>
      <xdr:spPr>
        <a:xfrm>
          <a:off x="19494500" y="6678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37</xdr:row>
      <xdr:rowOff>109600</xdr:rowOff>
    </xdr:from>
    <xdr:ext cx="313932"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19388333" y="645325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156391</xdr:rowOff>
    </xdr:from>
    <xdr:to>
      <xdr:col>98</xdr:col>
      <xdr:colOff>38100</xdr:colOff>
      <xdr:row>39</xdr:row>
      <xdr:rowOff>86541</xdr:rowOff>
    </xdr:to>
    <xdr:sp macro="" textlink="">
      <xdr:nvSpPr>
        <xdr:cNvPr id="771" name="フローチャート: 判断 770">
          <a:extLst>
            <a:ext uri="{FF2B5EF4-FFF2-40B4-BE49-F238E27FC236}">
              <a16:creationId xmlns:a16="http://schemas.microsoft.com/office/drawing/2014/main" id="{00000000-0008-0000-0700-000003030000}"/>
            </a:ext>
          </a:extLst>
        </xdr:cNvPr>
        <xdr:cNvSpPr/>
      </xdr:nvSpPr>
      <xdr:spPr>
        <a:xfrm>
          <a:off x="18605500" y="66714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103069</xdr:rowOff>
    </xdr:from>
    <xdr:ext cx="313932"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8499333" y="644671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5" name="テキスト ボックス 774">
          <a:extLst>
            <a:ext uri="{FF2B5EF4-FFF2-40B4-BE49-F238E27FC236}">
              <a16:creationId xmlns:a16="http://schemas.microsoft.com/office/drawing/2014/main" id="{00000000-0008-0000-0700-000007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7" name="テキスト ボックス 776">
          <a:extLst>
            <a:ext uri="{FF2B5EF4-FFF2-40B4-BE49-F238E27FC236}">
              <a16:creationId xmlns:a16="http://schemas.microsoft.com/office/drawing/2014/main" id="{00000000-0008-0000-0700-000009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78" name="楕円 777">
          <a:extLst>
            <a:ext uri="{FF2B5EF4-FFF2-40B4-BE49-F238E27FC236}">
              <a16:creationId xmlns:a16="http://schemas.microsoft.com/office/drawing/2014/main" id="{00000000-0008-0000-0700-00000A030000}"/>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157678</xdr:rowOff>
    </xdr:from>
    <xdr:ext cx="249299" cy="259045"/>
    <xdr:sp macro="" textlink="">
      <xdr:nvSpPr>
        <xdr:cNvPr id="779" name="諸支出金該当値テキスト">
          <a:extLst>
            <a:ext uri="{FF2B5EF4-FFF2-40B4-BE49-F238E27FC236}">
              <a16:creationId xmlns:a16="http://schemas.microsoft.com/office/drawing/2014/main" id="{00000000-0008-0000-0700-00000B030000}"/>
            </a:ext>
          </a:extLst>
        </xdr:cNvPr>
        <xdr:cNvSpPr txBox="1"/>
      </xdr:nvSpPr>
      <xdr:spPr>
        <a:xfrm>
          <a:off x="22212300" y="667277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80" name="楕円 779">
          <a:extLst>
            <a:ext uri="{FF2B5EF4-FFF2-40B4-BE49-F238E27FC236}">
              <a16:creationId xmlns:a16="http://schemas.microsoft.com/office/drawing/2014/main" id="{00000000-0008-0000-0700-00000C030000}"/>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82" name="楕円 781">
          <a:extLst>
            <a:ext uri="{FF2B5EF4-FFF2-40B4-BE49-F238E27FC236}">
              <a16:creationId xmlns:a16="http://schemas.microsoft.com/office/drawing/2014/main" id="{00000000-0008-0000-0700-00000E030000}"/>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83" name="テキスト ボックス 782">
          <a:extLst>
            <a:ext uri="{FF2B5EF4-FFF2-40B4-BE49-F238E27FC236}">
              <a16:creationId xmlns:a16="http://schemas.microsoft.com/office/drawing/2014/main" id="{00000000-0008-0000-0700-00000F030000}"/>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84" name="楕円 783">
          <a:extLst>
            <a:ext uri="{FF2B5EF4-FFF2-40B4-BE49-F238E27FC236}">
              <a16:creationId xmlns:a16="http://schemas.microsoft.com/office/drawing/2014/main" id="{00000000-0008-0000-0700-000010030000}"/>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85" name="テキスト ボックス 784">
          <a:extLst>
            <a:ext uri="{FF2B5EF4-FFF2-40B4-BE49-F238E27FC236}">
              <a16:creationId xmlns:a16="http://schemas.microsoft.com/office/drawing/2014/main" id="{00000000-0008-0000-0700-000011030000}"/>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86" name="楕円 785">
          <a:extLst>
            <a:ext uri="{FF2B5EF4-FFF2-40B4-BE49-F238E27FC236}">
              <a16:creationId xmlns:a16="http://schemas.microsoft.com/office/drawing/2014/main" id="{00000000-0008-0000-0700-000012030000}"/>
            </a:ext>
          </a:extLst>
        </xdr:cNvPr>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87" name="テキスト ボックス 786">
          <a:extLst>
            <a:ext uri="{FF2B5EF4-FFF2-40B4-BE49-F238E27FC236}">
              <a16:creationId xmlns:a16="http://schemas.microsoft.com/office/drawing/2014/main" id="{00000000-0008-0000-0700-000013030000}"/>
            </a:ext>
          </a:extLst>
        </xdr:cNvPr>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8" name="正方形/長方形 787">
          <a:extLst>
            <a:ext uri="{FF2B5EF4-FFF2-40B4-BE49-F238E27FC236}">
              <a16:creationId xmlns:a16="http://schemas.microsoft.com/office/drawing/2014/main" id="{00000000-0008-0000-0700-000014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9" name="正方形/長方形 788">
          <a:extLst>
            <a:ext uri="{FF2B5EF4-FFF2-40B4-BE49-F238E27FC236}">
              <a16:creationId xmlns:a16="http://schemas.microsoft.com/office/drawing/2014/main" id="{00000000-0008-0000-0700-000015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90" name="正方形/長方形 789">
          <a:extLst>
            <a:ext uri="{FF2B5EF4-FFF2-40B4-BE49-F238E27FC236}">
              <a16:creationId xmlns:a16="http://schemas.microsoft.com/office/drawing/2014/main" id="{00000000-0008-0000-0700-000016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91" name="正方形/長方形 790">
          <a:extLst>
            <a:ext uri="{FF2B5EF4-FFF2-40B4-BE49-F238E27FC236}">
              <a16:creationId xmlns:a16="http://schemas.microsoft.com/office/drawing/2014/main" id="{00000000-0008-0000-0700-000017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92" name="正方形/長方形 791">
          <a:extLst>
            <a:ext uri="{FF2B5EF4-FFF2-40B4-BE49-F238E27FC236}">
              <a16:creationId xmlns:a16="http://schemas.microsoft.com/office/drawing/2014/main" id="{00000000-0008-0000-0700-000018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93" name="正方形/長方形 792">
          <a:extLst>
            <a:ext uri="{FF2B5EF4-FFF2-40B4-BE49-F238E27FC236}">
              <a16:creationId xmlns:a16="http://schemas.microsoft.com/office/drawing/2014/main" id="{00000000-0008-0000-0700-000019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94" name="正方形/長方形 793">
          <a:extLst>
            <a:ext uri="{FF2B5EF4-FFF2-40B4-BE49-F238E27FC236}">
              <a16:creationId xmlns:a16="http://schemas.microsoft.com/office/drawing/2014/main" id="{00000000-0008-0000-0700-00001A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5" name="正方形/長方形 794">
          <a:extLst>
            <a:ext uri="{FF2B5EF4-FFF2-40B4-BE49-F238E27FC236}">
              <a16:creationId xmlns:a16="http://schemas.microsoft.com/office/drawing/2014/main" id="{00000000-0008-0000-0700-00001B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6" name="テキスト ボックス 795">
          <a:extLst>
            <a:ext uri="{FF2B5EF4-FFF2-40B4-BE49-F238E27FC236}">
              <a16:creationId xmlns:a16="http://schemas.microsoft.com/office/drawing/2014/main" id="{00000000-0008-0000-0700-00001C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8" name="直線コネクタ 797">
          <a:extLst>
            <a:ext uri="{FF2B5EF4-FFF2-40B4-BE49-F238E27FC236}">
              <a16:creationId xmlns:a16="http://schemas.microsoft.com/office/drawing/2014/main" id="{00000000-0008-0000-0700-00001E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9" name="テキスト ボックス 798">
          <a:extLst>
            <a:ext uri="{FF2B5EF4-FFF2-40B4-BE49-F238E27FC236}">
              <a16:creationId xmlns:a16="http://schemas.microsoft.com/office/drawing/2014/main" id="{00000000-0008-0000-0700-00001F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802" name="前年度繰上充用金グラフ枠">
          <a:extLst>
            <a:ext uri="{FF2B5EF4-FFF2-40B4-BE49-F238E27FC236}">
              <a16:creationId xmlns:a16="http://schemas.microsoft.com/office/drawing/2014/main" id="{00000000-0008-0000-0700-000022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804" name="前年度繰上充用金最小値テキスト">
          <a:extLst>
            <a:ext uri="{FF2B5EF4-FFF2-40B4-BE49-F238E27FC236}">
              <a16:creationId xmlns:a16="http://schemas.microsoft.com/office/drawing/2014/main" id="{00000000-0008-0000-0700-000024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5" name="直線コネクタ 804">
          <a:extLst>
            <a:ext uri="{FF2B5EF4-FFF2-40B4-BE49-F238E27FC236}">
              <a16:creationId xmlns:a16="http://schemas.microsoft.com/office/drawing/2014/main" id="{00000000-0008-0000-0700-000025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6" name="前年度繰上充用金最大値テキスト">
          <a:extLst>
            <a:ext uri="{FF2B5EF4-FFF2-40B4-BE49-F238E27FC236}">
              <a16:creationId xmlns:a16="http://schemas.microsoft.com/office/drawing/2014/main" id="{00000000-0008-0000-0700-000026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7" name="直線コネクタ 806">
          <a:extLst>
            <a:ext uri="{FF2B5EF4-FFF2-40B4-BE49-F238E27FC236}">
              <a16:creationId xmlns:a16="http://schemas.microsoft.com/office/drawing/2014/main" id="{00000000-0008-0000-0700-000027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8" name="直線コネクタ 807">
          <a:extLst>
            <a:ext uri="{FF2B5EF4-FFF2-40B4-BE49-F238E27FC236}">
              <a16:creationId xmlns:a16="http://schemas.microsoft.com/office/drawing/2014/main" id="{00000000-0008-0000-0700-000028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9" name="前年度繰上充用金平均値テキスト">
          <a:extLst>
            <a:ext uri="{FF2B5EF4-FFF2-40B4-BE49-F238E27FC236}">
              <a16:creationId xmlns:a16="http://schemas.microsoft.com/office/drawing/2014/main" id="{00000000-0008-0000-0700-000029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0" name="フローチャート: 判断 809">
          <a:extLst>
            <a:ext uri="{FF2B5EF4-FFF2-40B4-BE49-F238E27FC236}">
              <a16:creationId xmlns:a16="http://schemas.microsoft.com/office/drawing/2014/main" id="{00000000-0008-0000-0700-00002A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11" name="直線コネクタ 810">
          <a:extLst>
            <a:ext uri="{FF2B5EF4-FFF2-40B4-BE49-F238E27FC236}">
              <a16:creationId xmlns:a16="http://schemas.microsoft.com/office/drawing/2014/main" id="{00000000-0008-0000-0700-00002B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12" name="フローチャート: 判断 811">
          <a:extLst>
            <a:ext uri="{FF2B5EF4-FFF2-40B4-BE49-F238E27FC236}">
              <a16:creationId xmlns:a16="http://schemas.microsoft.com/office/drawing/2014/main" id="{00000000-0008-0000-0700-00002C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14" name="直線コネクタ 813">
          <a:extLst>
            <a:ext uri="{FF2B5EF4-FFF2-40B4-BE49-F238E27FC236}">
              <a16:creationId xmlns:a16="http://schemas.microsoft.com/office/drawing/2014/main" id="{00000000-0008-0000-0700-00002E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5" name="フローチャート: 判断 814">
          <a:extLst>
            <a:ext uri="{FF2B5EF4-FFF2-40B4-BE49-F238E27FC236}">
              <a16:creationId xmlns:a16="http://schemas.microsoft.com/office/drawing/2014/main" id="{00000000-0008-0000-0700-00002F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7" name="直線コネクタ 816">
          <a:extLst>
            <a:ext uri="{FF2B5EF4-FFF2-40B4-BE49-F238E27FC236}">
              <a16:creationId xmlns:a16="http://schemas.microsoft.com/office/drawing/2014/main" id="{00000000-0008-0000-0700-000031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8" name="フローチャート: 判断 817">
          <a:extLst>
            <a:ext uri="{FF2B5EF4-FFF2-40B4-BE49-F238E27FC236}">
              <a16:creationId xmlns:a16="http://schemas.microsoft.com/office/drawing/2014/main" id="{00000000-0008-0000-0700-000032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0" name="フローチャート: 判断 819">
          <a:extLst>
            <a:ext uri="{FF2B5EF4-FFF2-40B4-BE49-F238E27FC236}">
              <a16:creationId xmlns:a16="http://schemas.microsoft.com/office/drawing/2014/main" id="{00000000-0008-0000-0700-000034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6" name="テキスト ボックス 825">
          <a:extLst>
            <a:ext uri="{FF2B5EF4-FFF2-40B4-BE49-F238E27FC236}">
              <a16:creationId xmlns:a16="http://schemas.microsoft.com/office/drawing/2014/main" id="{00000000-0008-0000-0700-00003A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7" name="楕円 826">
          <a:extLst>
            <a:ext uri="{FF2B5EF4-FFF2-40B4-BE49-F238E27FC236}">
              <a16:creationId xmlns:a16="http://schemas.microsoft.com/office/drawing/2014/main" id="{00000000-0008-0000-0700-00003B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8" name="前年度繰上充用金該当値テキスト">
          <a:extLst>
            <a:ext uri="{FF2B5EF4-FFF2-40B4-BE49-F238E27FC236}">
              <a16:creationId xmlns:a16="http://schemas.microsoft.com/office/drawing/2014/main" id="{00000000-0008-0000-0700-00003C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9" name="楕円 828">
          <a:extLst>
            <a:ext uri="{FF2B5EF4-FFF2-40B4-BE49-F238E27FC236}">
              <a16:creationId xmlns:a16="http://schemas.microsoft.com/office/drawing/2014/main" id="{00000000-0008-0000-0700-00003D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30" name="テキスト ボックス 829">
          <a:extLst>
            <a:ext uri="{FF2B5EF4-FFF2-40B4-BE49-F238E27FC236}">
              <a16:creationId xmlns:a16="http://schemas.microsoft.com/office/drawing/2014/main" id="{00000000-0008-0000-0700-00003E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31" name="楕円 830">
          <a:extLst>
            <a:ext uri="{FF2B5EF4-FFF2-40B4-BE49-F238E27FC236}">
              <a16:creationId xmlns:a16="http://schemas.microsoft.com/office/drawing/2014/main" id="{00000000-0008-0000-0700-00003F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32" name="テキスト ボックス 831">
          <a:extLst>
            <a:ext uri="{FF2B5EF4-FFF2-40B4-BE49-F238E27FC236}">
              <a16:creationId xmlns:a16="http://schemas.microsoft.com/office/drawing/2014/main" id="{00000000-0008-0000-0700-000040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33" name="楕円 832">
          <a:extLst>
            <a:ext uri="{FF2B5EF4-FFF2-40B4-BE49-F238E27FC236}">
              <a16:creationId xmlns:a16="http://schemas.microsoft.com/office/drawing/2014/main" id="{00000000-0008-0000-0700-000041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34" name="テキスト ボックス 833">
          <a:extLst>
            <a:ext uri="{FF2B5EF4-FFF2-40B4-BE49-F238E27FC236}">
              <a16:creationId xmlns:a16="http://schemas.microsoft.com/office/drawing/2014/main" id="{00000000-0008-0000-0700-000042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5" name="楕円 834">
          <a:extLst>
            <a:ext uri="{FF2B5EF4-FFF2-40B4-BE49-F238E27FC236}">
              <a16:creationId xmlns:a16="http://schemas.microsoft.com/office/drawing/2014/main" id="{00000000-0008-0000-0700-000043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6" name="テキスト ボックス 835">
          <a:extLst>
            <a:ext uri="{FF2B5EF4-FFF2-40B4-BE49-F238E27FC236}">
              <a16:creationId xmlns:a16="http://schemas.microsoft.com/office/drawing/2014/main" id="{00000000-0008-0000-0700-000044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7" name="正方形/長方形 836">
          <a:extLst>
            <a:ext uri="{FF2B5EF4-FFF2-40B4-BE49-F238E27FC236}">
              <a16:creationId xmlns:a16="http://schemas.microsoft.com/office/drawing/2014/main" id="{00000000-0008-0000-0700-000045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8" name="正方形/長方形 837">
          <a:extLst>
            <a:ext uri="{FF2B5EF4-FFF2-40B4-BE49-F238E27FC236}">
              <a16:creationId xmlns:a16="http://schemas.microsoft.com/office/drawing/2014/main" id="{00000000-0008-0000-0700-000046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9" name="テキスト ボックス 838">
          <a:extLst>
            <a:ext uri="{FF2B5EF4-FFF2-40B4-BE49-F238E27FC236}">
              <a16:creationId xmlns:a16="http://schemas.microsoft.com/office/drawing/2014/main" id="{00000000-0008-0000-0700-000047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公債費の一人当たりコストは</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46,572</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円となっており、改善傾向にはあるものの依然として類似団体平均を大きく上回っている。財政計画に基づき、元金償還額の</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90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％を超えない地方債の発行や繰上償還等により年々減少してはいるが、依然として高い状況にあるので、今後も健全財政に努めなければならない。</a:t>
          </a:r>
          <a:endParaRPr lang="ja-JP" altLang="ja-JP" sz="1300">
            <a:effectLst/>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令和</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２</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年度は、実質収支、実質単年度収支のいずれも黒字となった。財政調整基金残高については、標準財政規模比で</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1.17</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ポイント増加</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した。</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なお、</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５年間の推移においては、実質収支</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３</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４</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％台の適正範囲を推移している。</a:t>
          </a:r>
          <a:endParaRPr lang="ja-JP" altLang="ja-JP" sz="1300">
            <a:effectLst/>
            <a:latin typeface="ＭＳ Ｐゴシック" panose="020B0600070205080204" pitchFamily="50" charset="-128"/>
            <a:ea typeface="ＭＳ Ｐゴシック" panose="020B0600070205080204" pitchFamily="50" charset="-128"/>
          </a:endParaRPr>
        </a:p>
        <a:p>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国民健康保険事業特別会計においては、平成</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30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年度から黒字に転換している。しかしながら、今後も被保険者の所得状況</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の</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改善は見込めず、医療費の更なる削減を進める必要がある。適切な税率改正など、税収増の取り組みと合わせ、医療費削減に向けて健康推進事業、特定健診受診率の向上や受診後の個別指導などに積極的に取り組んでいく。</a:t>
          </a:r>
          <a:endParaRPr lang="ja-JP" altLang="ja-JP" sz="1300">
            <a:effectLst/>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a:extLst>
            <a:ext uri="{FF2B5EF4-FFF2-40B4-BE49-F238E27FC236}">
              <a16:creationId xmlns:a16="http://schemas.microsoft.com/office/drawing/2014/main" id="{00000000-0008-0000-0900-000013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a:extLst>
            <a:ext uri="{FF2B5EF4-FFF2-40B4-BE49-F238E27FC236}">
              <a16:creationId xmlns:a16="http://schemas.microsoft.com/office/drawing/2014/main" id="{00000000-0008-0000-0900-000014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一般会計等（普通会計）の元利償還金については、平成</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23</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年度をピークに減少傾向にある。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ただし、上下水道の整備に伴う公営企業債の元利償還金に対する繰入金の増加は避けられない状況である。公共下水道事業が令和</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年頃、水道事業が令和</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年頃までは高い数値で推移する見込みであるため、今後も厳しい状況である。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latin typeface="ＭＳ Ｐゴシック" panose="020B0600070205080204" pitchFamily="50" charset="-128"/>
              <a:ea typeface="ＭＳ Ｐゴシック" panose="020B0600070205080204" pitchFamily="50"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一般会計等（普通会計）の地方債残高は、主に合併特例債の活用により増加が続いていたが、平成</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22</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年度をピークに減少してきている。一方で、公営企業債等繰入見込額は、平成</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23</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年度から水道事業会計の元金償還が始まったことにより高い数値となっており、今後も大幅な減少は見込めない。</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また、普通交付税・臨時財政対策債が平成</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27</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度から段階的に一本算定に移行しており、今後において収支不足による基金の取崩しの予定があること、合併特例債の償還等が進み、基準財政需要額算入見込額も減少していくことなども考慮しながら、比率が悪化することのないよう事業展開する必要がある。</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2</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福岡県筑前町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令和２年度末の基金残高は、約</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45</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億円となっており、前年度から約２億８千万円減少している。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これは、</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財政調整基金</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で約１億３千万円、ふるさと応援基金で約９千万円の積立が増加した一方で、</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LED</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工事等のために公共施設等整備基金を約２億９千万円、</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下水道事業会計への繰出金等のため</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に地域振興基金を約２億９千万円取り崩したことによる減少が主な要因である。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財政調整基金は、標準財政規模の</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％以上の</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億円を確保することを目標とし、その他特定目的基金は目的に沿った積立と活用を行う。</a:t>
          </a:r>
          <a:endParaRPr lang="ja-JP" altLang="ja-JP" sz="13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地域振興基金：地域経済事業及び産業振興事業、環境整備事業、文化事業、健康づくりスポーツ活動事業、イベント開催事業、高度情報化事業など</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筑前町公</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共施設等整備基金：公共施設等の管理及び建設の円滑な実施を図る。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ふるさと応援基金：大刀洗平和記念館事業、ファーマーズマーケットみなみの里事業、ど～んとかがし祭事業、あかちゃんの駅事業、その他目的達成のために町長が必要と認める事業</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多目的運動広場整備等基金：多目的運動広場の整備、維持、管理及び運営等に要する事業経費に充て、事業推進する。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農業振興基金：効率的かつ安定的な農業の振興を図る。</a:t>
          </a:r>
          <a:endParaRPr lang="ja-JP" altLang="ja-JP" sz="13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地域振興基金：下水道事業繰出金として</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億</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円、上水道事業繰出負担金として</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３千９</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百万円、</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教育情報化推進</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事業のために</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１千</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万円を取り崩したことによる減。</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公共</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施設</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等整備基金：</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各学校やコスモスプラザの</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LED</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工事のために４千７百万円、めくばーる空調照明工事のために約１億５千万円を取り崩したことによる減</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ふるさと応援基金：ふるさと応援寄附金</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８千８</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百万円を積み立てたことによる増。</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農業振興基金：両筑平野用水事業の事業負担金のため</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３千</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万円を取り崩したことによる減。</a:t>
          </a:r>
          <a:endParaRPr lang="ja-JP" altLang="ja-JP" sz="13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地域振興基金：急速に整備を行った下水道事業の公債費償還がピークを迎えつつあり、今後</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年間の一般会計から下水道事業会計への繰出金が</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７</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８</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億円と多額となることから、その原資とするため</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年間で</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億円（年間</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１</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億円）を活用することとしている。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公共施設等整備基金：将来の町有施設更新に備え、町有地の売払い収入を積み立てることととしている。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ふるさと応援基金：必要経費を除いたふるさと応援寄附金を積み立てるとともに、使途に合致する事業への活用を検討する。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多目的運動広場整備等基金：前年度に積み立てた国有提供施設等所在市町村助成交付金を、次年度の多目的運動公園（愛称：筑前ぽぽろ）の維持管理費へ充当することとしている。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農業振興基金：両筑平野用水事業の事業負担金などに充当する。</a:t>
          </a:r>
          <a:endParaRPr lang="ja-JP" altLang="ja-JP" sz="1300">
            <a:effectLst/>
            <a:latin typeface="ＭＳ Ｐゴシック" panose="020B0600070205080204" pitchFamily="50" charset="-128"/>
            <a:ea typeface="ＭＳ Ｐゴシック" panose="020B0600070205080204" pitchFamily="50" charset="-128"/>
          </a:endParaRPr>
        </a:p>
        <a:p>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令和２年度末の基金残高は約</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21</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億円となっており、前年度から約</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１</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億</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５千万</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円</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増加</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している。</a:t>
          </a:r>
          <a:endParaRPr lang="ja-JP" altLang="ja-JP" sz="1300">
            <a:effectLst/>
            <a:latin typeface="ＭＳ Ｐゴシック" panose="020B0600070205080204" pitchFamily="50" charset="-128"/>
            <a:ea typeface="ＭＳ Ｐゴシック" panose="020B060007020508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前年度は一般財源の不足により約２億円を取り崩したが、令和２年度は基金を取り崩すことはなかった。</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標準財政規模の</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％以上の</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20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億円以上を確保することを目標としている。</a:t>
          </a:r>
          <a:endParaRPr lang="ja-JP" altLang="ja-JP" sz="13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百万円の運用益積立による増加。</a:t>
          </a:r>
          <a:endParaRPr lang="ja-JP" altLang="ja-JP" sz="13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今後は繰上償還の見込もほぼなく、定期償還に充当する計画もないため、運用益を積み立てていくこととなる。</a:t>
          </a:r>
          <a:endParaRPr lang="ja-JP" altLang="ja-JP" sz="1300">
            <a:effectLst/>
            <a:latin typeface="ＭＳ Ｐゴシック" panose="020B0600070205080204" pitchFamily="50" charset="-128"/>
            <a:ea typeface="ＭＳ Ｐゴシック" panose="020B0600070205080204" pitchFamily="50"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B7243059-6C78-402D-9D89-0982F478A5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D036C076-C6D6-4B5F-A8A1-71346ADC9D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D4D2B015-FA41-4FC0-93FF-E726001EFA6A}"/>
            </a:ext>
          </a:extLst>
        </xdr:cNvPr>
        <xdr:cNvSpPr/>
      </xdr:nvSpPr>
      <xdr:spPr>
        <a:xfrm>
          <a:off x="355600" y="63500"/>
          <a:ext cx="12700000" cy="26352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6BA7BAC6-14EE-4AE5-907E-06867ADC5ECF}"/>
            </a:ext>
          </a:extLst>
        </xdr:cNvPr>
        <xdr:cNvSpPr/>
      </xdr:nvSpPr>
      <xdr:spPr>
        <a:xfrm>
          <a:off x="17030700" y="171450"/>
          <a:ext cx="3930650" cy="16827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E5AA33CF-5675-45EB-B8FF-2599DAA0B538}"/>
            </a:ext>
          </a:extLst>
        </xdr:cNvPr>
        <xdr:cNvSpPr/>
      </xdr:nvSpPr>
      <xdr:spPr>
        <a:xfrm>
          <a:off x="17056100" y="168275"/>
          <a:ext cx="3886200" cy="17462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20C074DF-7CAF-4D14-9392-F63183E29EF2}"/>
            </a:ext>
          </a:extLst>
        </xdr:cNvPr>
        <xdr:cNvSpPr/>
      </xdr:nvSpPr>
      <xdr:spPr>
        <a:xfrm>
          <a:off x="17081500" y="174625"/>
          <a:ext cx="3829050" cy="1397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6D353D07-1223-4EC0-BC44-57B97ACF249E}"/>
            </a:ext>
          </a:extLst>
        </xdr:cNvPr>
        <xdr:cNvSpPr/>
      </xdr:nvSpPr>
      <xdr:spPr>
        <a:xfrm>
          <a:off x="14236700" y="171450"/>
          <a:ext cx="2660650" cy="16827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7D606511-80A4-499D-894D-B9FA7A4C9F32}"/>
            </a:ext>
          </a:extLst>
        </xdr:cNvPr>
        <xdr:cNvSpPr/>
      </xdr:nvSpPr>
      <xdr:spPr>
        <a:xfrm>
          <a:off x="14262100" y="168275"/>
          <a:ext cx="2616200" cy="17462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7EBFC8E3-7EEE-4446-A8F6-DED589CBAC36}"/>
            </a:ext>
          </a:extLst>
        </xdr:cNvPr>
        <xdr:cNvSpPr/>
      </xdr:nvSpPr>
      <xdr:spPr>
        <a:xfrm>
          <a:off x="14287500" y="174625"/>
          <a:ext cx="2559050" cy="1524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D16D7BFF-158F-46D3-AD5E-D55115EDFAC9}"/>
            </a:ext>
          </a:extLst>
        </xdr:cNvPr>
        <xdr:cNvSpPr/>
      </xdr:nvSpPr>
      <xdr:spPr>
        <a:xfrm>
          <a:off x="482600" y="365125"/>
          <a:ext cx="10096500" cy="16256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88273522-D736-41A0-820F-6E00870E708F}"/>
            </a:ext>
          </a:extLst>
        </xdr:cNvPr>
        <xdr:cNvSpPr/>
      </xdr:nvSpPr>
      <xdr:spPr>
        <a:xfrm>
          <a:off x="609600" y="396875"/>
          <a:ext cx="1397000" cy="15621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4DEF9899-B927-434D-8047-E694F13E0DCD}"/>
            </a:ext>
          </a:extLst>
        </xdr:cNvPr>
        <xdr:cNvSpPr/>
      </xdr:nvSpPr>
      <xdr:spPr>
        <a:xfrm>
          <a:off x="1943100" y="396875"/>
          <a:ext cx="1333500" cy="15621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30,004
29,737
67.10
16,496,402
16,143,440
303,690
7,740,316
13,826,420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8B9B119E-AF79-48FE-BB5B-20EB69215753}"/>
            </a:ext>
          </a:extLst>
        </xdr:cNvPr>
        <xdr:cNvSpPr/>
      </xdr:nvSpPr>
      <xdr:spPr>
        <a:xfrm>
          <a:off x="3276600" y="396875"/>
          <a:ext cx="1524000" cy="15621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5D2A849E-6212-419D-BAB2-DA28BCEB56E1}"/>
            </a:ext>
          </a:extLst>
        </xdr:cNvPr>
        <xdr:cNvSpPr/>
      </xdr:nvSpPr>
      <xdr:spPr>
        <a:xfrm>
          <a:off x="4800600" y="415925"/>
          <a:ext cx="2032000"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06170258-36AA-405B-A512-E198FC93617F}"/>
            </a:ext>
          </a:extLst>
        </xdr:cNvPr>
        <xdr:cNvSpPr/>
      </xdr:nvSpPr>
      <xdr:spPr>
        <a:xfrm>
          <a:off x="6832600" y="415925"/>
          <a:ext cx="1270000"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11.1
71.5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DA29F25C-E581-4933-92F3-441236BB3E40}"/>
            </a:ext>
          </a:extLst>
        </xdr:cNvPr>
        <xdr:cNvSpPr/>
      </xdr:nvSpPr>
      <xdr:spPr>
        <a:xfrm>
          <a:off x="8166100" y="428625"/>
          <a:ext cx="635000"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0501EE63-CF4C-4566-8338-E09DB184AA24}"/>
            </a:ext>
          </a:extLst>
        </xdr:cNvPr>
        <xdr:cNvSpPr/>
      </xdr:nvSpPr>
      <xdr:spPr>
        <a:xfrm>
          <a:off x="4800600" y="1038225"/>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60D2BCBC-711B-45E1-8F47-9C881BFF689A}"/>
            </a:ext>
          </a:extLst>
        </xdr:cNvPr>
        <xdr:cNvSpPr/>
      </xdr:nvSpPr>
      <xdr:spPr>
        <a:xfrm>
          <a:off x="6896100" y="1038225"/>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996A9DE2-46F6-4145-BB55-9DE0537D283E}"/>
            </a:ext>
          </a:extLst>
        </xdr:cNvPr>
        <xdr:cNvSpPr/>
      </xdr:nvSpPr>
      <xdr:spPr>
        <a:xfrm>
          <a:off x="11074400" y="365125"/>
          <a:ext cx="1524000" cy="11176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802CAAC1-B176-450C-B1F9-ADACDF48E38F}"/>
            </a:ext>
          </a:extLst>
        </xdr:cNvPr>
        <xdr:cNvSpPr/>
      </xdr:nvSpPr>
      <xdr:spPr>
        <a:xfrm>
          <a:off x="11334750" y="428625"/>
          <a:ext cx="1333500" cy="1016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2C56E2E3-A370-491B-BDFF-BC072510452F}"/>
            </a:ext>
          </a:extLst>
        </xdr:cNvPr>
        <xdr:cNvSpPr/>
      </xdr:nvSpPr>
      <xdr:spPr>
        <a:xfrm>
          <a:off x="11334750" y="542925"/>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0ABB2DAE-4F5F-4B2C-9F44-62CF0605D073}"/>
            </a:ext>
          </a:extLst>
        </xdr:cNvPr>
        <xdr:cNvSpPr/>
      </xdr:nvSpPr>
      <xdr:spPr>
        <a:xfrm>
          <a:off x="11334750" y="885825"/>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B297ED0D-C4BC-4530-9000-965AD0D89F81}"/>
            </a:ext>
          </a:extLst>
        </xdr:cNvPr>
        <xdr:cNvCxnSpPr/>
      </xdr:nvCxnSpPr>
      <xdr:spPr>
        <a:xfrm flipH="1">
          <a:off x="11156950" y="517525"/>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5356AC08-47B8-4C92-A38F-4196BA5BF5A6}"/>
            </a:ext>
          </a:extLst>
        </xdr:cNvPr>
        <xdr:cNvSpPr/>
      </xdr:nvSpPr>
      <xdr:spPr>
        <a:xfrm>
          <a:off x="11210925" y="479425"/>
          <a:ext cx="101600" cy="3492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0D81B2CB-0BBE-4A5C-B301-87D984438BD1}"/>
            </a:ext>
          </a:extLst>
        </xdr:cNvPr>
        <xdr:cNvSpPr/>
      </xdr:nvSpPr>
      <xdr:spPr>
        <a:xfrm>
          <a:off x="11210925" y="631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6E75E1E9-A018-4ADD-A865-3BBE17F9A85E}"/>
            </a:ext>
          </a:extLst>
        </xdr:cNvPr>
        <xdr:cNvCxnSpPr/>
      </xdr:nvCxnSpPr>
      <xdr:spPr>
        <a:xfrm>
          <a:off x="11255375" y="8858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50EF7F51-4A38-4818-A170-CF9272E64210}"/>
            </a:ext>
          </a:extLst>
        </xdr:cNvPr>
        <xdr:cNvCxnSpPr/>
      </xdr:nvCxnSpPr>
      <xdr:spPr>
        <a:xfrm>
          <a:off x="11176000" y="885825"/>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F2D95339-F166-421A-898A-F9E6F7E5189F}"/>
            </a:ext>
          </a:extLst>
        </xdr:cNvPr>
        <xdr:cNvCxnSpPr/>
      </xdr:nvCxnSpPr>
      <xdr:spPr>
        <a:xfrm flipV="1">
          <a:off x="11255375" y="112395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D44B283A-9BE4-47D3-9817-703A27B8DABF}"/>
            </a:ext>
          </a:extLst>
        </xdr:cNvPr>
        <xdr:cNvCxnSpPr/>
      </xdr:nvCxnSpPr>
      <xdr:spPr>
        <a:xfrm>
          <a:off x="11176000" y="1266825"/>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5D920341-841E-421B-BB0B-645625E9BE64}"/>
            </a:ext>
          </a:extLst>
        </xdr:cNvPr>
        <xdr:cNvSpPr txBox="1"/>
      </xdr:nvSpPr>
      <xdr:spPr>
        <a:xfrm>
          <a:off x="419100" y="2092325"/>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7F24D621-970C-4261-B57E-E63DE9DE5771}"/>
            </a:ext>
          </a:extLst>
        </xdr:cNvPr>
        <xdr:cNvSpPr txBox="1"/>
      </xdr:nvSpPr>
      <xdr:spPr>
        <a:xfrm>
          <a:off x="419100" y="2333625"/>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33" name="テキスト ボックス 32">
          <a:extLst>
            <a:ext uri="{FF2B5EF4-FFF2-40B4-BE49-F238E27FC236}">
              <a16:creationId xmlns:a16="http://schemas.microsoft.com/office/drawing/2014/main" id="{E7EFB8ED-D22C-4F91-831C-1938B116CD0B}"/>
            </a:ext>
          </a:extLst>
        </xdr:cNvPr>
        <xdr:cNvSpPr txBox="1"/>
      </xdr:nvSpPr>
      <xdr:spPr>
        <a:xfrm>
          <a:off x="419100" y="2574925"/>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34" name="テキスト ボックス 33">
          <a:extLst>
            <a:ext uri="{FF2B5EF4-FFF2-40B4-BE49-F238E27FC236}">
              <a16:creationId xmlns:a16="http://schemas.microsoft.com/office/drawing/2014/main" id="{A7D25ECA-9461-4C9B-8228-337FB8877126}"/>
            </a:ext>
          </a:extLst>
        </xdr:cNvPr>
        <xdr:cNvSpPr txBox="1"/>
      </xdr:nvSpPr>
      <xdr:spPr>
        <a:xfrm>
          <a:off x="419100" y="2816225"/>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35" name="テキスト ボックス 34">
          <a:extLst>
            <a:ext uri="{FF2B5EF4-FFF2-40B4-BE49-F238E27FC236}">
              <a16:creationId xmlns:a16="http://schemas.microsoft.com/office/drawing/2014/main" id="{0889CF01-9207-412A-A469-E55CC46E7075}"/>
            </a:ext>
          </a:extLst>
        </xdr:cNvPr>
        <xdr:cNvSpPr txBox="1"/>
      </xdr:nvSpPr>
      <xdr:spPr>
        <a:xfrm>
          <a:off x="419100" y="3057525"/>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8AD9D5CA-CA8C-461D-B26E-D3CA47C995CF}"/>
            </a:ext>
          </a:extLst>
        </xdr:cNvPr>
        <xdr:cNvSpPr/>
      </xdr:nvSpPr>
      <xdr:spPr>
        <a:xfrm>
          <a:off x="1270000" y="3578225"/>
          <a:ext cx="4241800" cy="22225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64A0AC18-1CAD-4C32-B178-8883390D78FA}"/>
            </a:ext>
          </a:extLst>
        </xdr:cNvPr>
        <xdr:cNvSpPr/>
      </xdr:nvSpPr>
      <xdr:spPr>
        <a:xfrm>
          <a:off x="1986139" y="3853117"/>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5B3C332D-905F-4973-BAF8-E7B98E9E97FC}"/>
            </a:ext>
          </a:extLst>
        </xdr:cNvPr>
        <xdr:cNvSpPr/>
      </xdr:nvSpPr>
      <xdr:spPr>
        <a:xfrm>
          <a:off x="3827139" y="3836446"/>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[ 55.7</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02863DFE-0D73-4098-BA55-0107B969CCDA}"/>
            </a:ext>
          </a:extLst>
        </xdr:cNvPr>
        <xdr:cNvSpPr/>
      </xdr:nvSpPr>
      <xdr:spPr>
        <a:xfrm>
          <a:off x="5461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64ADECC5-CAD8-473B-95B3-AF70D22C633C}"/>
            </a:ext>
          </a:extLst>
        </xdr:cNvPr>
        <xdr:cNvSpPr/>
      </xdr:nvSpPr>
      <xdr:spPr>
        <a:xfrm>
          <a:off x="5461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AC1ECC0B-C154-4FBD-B337-AB6575ACE441}"/>
            </a:ext>
          </a:extLst>
        </xdr:cNvPr>
        <xdr:cNvSpPr/>
      </xdr:nvSpPr>
      <xdr:spPr>
        <a:xfrm>
          <a:off x="6985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8E1C79A2-EB7F-41A3-9844-0F371F509F42}"/>
            </a:ext>
          </a:extLst>
        </xdr:cNvPr>
        <xdr:cNvSpPr/>
      </xdr:nvSpPr>
      <xdr:spPr>
        <a:xfrm>
          <a:off x="6985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1E81748E-6821-4A59-ACBB-1EDC050D50B5}"/>
            </a:ext>
          </a:extLst>
        </xdr:cNvPr>
        <xdr:cNvSpPr/>
      </xdr:nvSpPr>
      <xdr:spPr>
        <a:xfrm>
          <a:off x="8636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3EA66AC0-EAE7-49CB-8C5F-092A26A2735D}"/>
            </a:ext>
          </a:extLst>
        </xdr:cNvPr>
        <xdr:cNvSpPr/>
      </xdr:nvSpPr>
      <xdr:spPr>
        <a:xfrm>
          <a:off x="8636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515D8F2D-B7F0-40AB-AE0F-58066FF2D2E0}"/>
            </a:ext>
          </a:extLst>
        </xdr:cNvPr>
        <xdr:cNvSpPr/>
      </xdr:nvSpPr>
      <xdr:spPr>
        <a:xfrm>
          <a:off x="1270000" y="4181475"/>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4A83C525-1605-4D70-8568-A06DBF9D648E}"/>
            </a:ext>
          </a:extLst>
        </xdr:cNvPr>
        <xdr:cNvSpPr/>
      </xdr:nvSpPr>
      <xdr:spPr>
        <a:xfrm>
          <a:off x="5778500" y="4181475"/>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3C3A944B-DE28-4E65-903D-556627D1C1DF}"/>
            </a:ext>
          </a:extLst>
        </xdr:cNvPr>
        <xdr:cNvSpPr/>
      </xdr:nvSpPr>
      <xdr:spPr>
        <a:xfrm>
          <a:off x="5778500" y="4244975"/>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F9C8234A-EF3B-4528-B4CA-B2B8CB83952D}"/>
            </a:ext>
          </a:extLst>
        </xdr:cNvPr>
        <xdr:cNvSpPr txBox="1"/>
      </xdr:nvSpPr>
      <xdr:spPr>
        <a:xfrm>
          <a:off x="5854700" y="4473575"/>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類似団体より低い水準にあるが、合併によって同様の施設が町内に存在しており、施設の老朽化も進行している。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筑前町</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公共施設等総合管理計画に基づき、施設の集約や除却等、適切な施設の維持管理を進めていく。</a:t>
          </a:r>
          <a:endParaRPr lang="ja-JP" altLang="ja-JP">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1B808943-3490-4267-A1D3-F4317DFE76C0}"/>
            </a:ext>
          </a:extLst>
        </xdr:cNvPr>
        <xdr:cNvSpPr txBox="1"/>
      </xdr:nvSpPr>
      <xdr:spPr>
        <a:xfrm>
          <a:off x="1231900" y="3990975"/>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153F9437-9515-42E8-B94F-2E87411FE0FE}"/>
            </a:ext>
          </a:extLst>
        </xdr:cNvPr>
        <xdr:cNvCxnSpPr/>
      </xdr:nvCxnSpPr>
      <xdr:spPr>
        <a:xfrm>
          <a:off x="1270000" y="6340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51" name="テキスト ボックス 50">
          <a:extLst>
            <a:ext uri="{FF2B5EF4-FFF2-40B4-BE49-F238E27FC236}">
              <a16:creationId xmlns:a16="http://schemas.microsoft.com/office/drawing/2014/main" id="{F8CEBC71-6425-4F21-BF07-94A772A03418}"/>
            </a:ext>
          </a:extLst>
        </xdr:cNvPr>
        <xdr:cNvSpPr txBox="1"/>
      </xdr:nvSpPr>
      <xdr:spPr>
        <a:xfrm>
          <a:off x="795811" y="6246674"/>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35</xdr:row>
      <xdr:rowOff>31297</xdr:rowOff>
    </xdr:from>
    <xdr:to>
      <xdr:col>27</xdr:col>
      <xdr:colOff>73025</xdr:colOff>
      <xdr:row>35</xdr:row>
      <xdr:rowOff>31297</xdr:rowOff>
    </xdr:to>
    <xdr:cxnSp macro="">
      <xdr:nvCxnSpPr>
        <xdr:cNvPr id="52" name="直線コネクタ 51">
          <a:extLst>
            <a:ext uri="{FF2B5EF4-FFF2-40B4-BE49-F238E27FC236}">
              <a16:creationId xmlns:a16="http://schemas.microsoft.com/office/drawing/2014/main" id="{67A218C6-1D25-485A-AC50-67A4AF94020F}"/>
            </a:ext>
          </a:extLst>
        </xdr:cNvPr>
        <xdr:cNvCxnSpPr/>
      </xdr:nvCxnSpPr>
      <xdr:spPr>
        <a:xfrm>
          <a:off x="1270000" y="603204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108946</xdr:rowOff>
    </xdr:from>
    <xdr:ext cx="359394" cy="225703"/>
    <xdr:sp macro="" textlink="">
      <xdr:nvSpPr>
        <xdr:cNvPr id="53" name="テキスト ボックス 52">
          <a:extLst>
            <a:ext uri="{FF2B5EF4-FFF2-40B4-BE49-F238E27FC236}">
              <a16:creationId xmlns:a16="http://schemas.microsoft.com/office/drawing/2014/main" id="{F8C814FB-896B-4106-A8A8-F25FDA734824}"/>
            </a:ext>
          </a:extLst>
        </xdr:cNvPr>
        <xdr:cNvSpPr txBox="1"/>
      </xdr:nvSpPr>
      <xdr:spPr>
        <a:xfrm>
          <a:off x="847106" y="593824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33</xdr:row>
      <xdr:rowOff>65768</xdr:rowOff>
    </xdr:from>
    <xdr:to>
      <xdr:col>27</xdr:col>
      <xdr:colOff>73025</xdr:colOff>
      <xdr:row>33</xdr:row>
      <xdr:rowOff>65768</xdr:rowOff>
    </xdr:to>
    <xdr:cxnSp macro="">
      <xdr:nvCxnSpPr>
        <xdr:cNvPr id="54" name="直線コネクタ 53">
          <a:extLst>
            <a:ext uri="{FF2B5EF4-FFF2-40B4-BE49-F238E27FC236}">
              <a16:creationId xmlns:a16="http://schemas.microsoft.com/office/drawing/2014/main" id="{24C770A0-4878-4838-B7A8-BEA78C2E096A}"/>
            </a:ext>
          </a:extLst>
        </xdr:cNvPr>
        <xdr:cNvCxnSpPr/>
      </xdr:nvCxnSpPr>
      <xdr:spPr>
        <a:xfrm>
          <a:off x="1270000" y="572361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143417</xdr:rowOff>
    </xdr:from>
    <xdr:ext cx="359394" cy="225703"/>
    <xdr:sp macro="" textlink="">
      <xdr:nvSpPr>
        <xdr:cNvPr id="55" name="テキスト ボックス 54">
          <a:extLst>
            <a:ext uri="{FF2B5EF4-FFF2-40B4-BE49-F238E27FC236}">
              <a16:creationId xmlns:a16="http://schemas.microsoft.com/office/drawing/2014/main" id="{E0717C6F-CD97-48F3-8E22-48B141EC8709}"/>
            </a:ext>
          </a:extLst>
        </xdr:cNvPr>
        <xdr:cNvSpPr txBox="1"/>
      </xdr:nvSpPr>
      <xdr:spPr>
        <a:xfrm>
          <a:off x="847106" y="5629817"/>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100239</xdr:rowOff>
    </xdr:from>
    <xdr:to>
      <xdr:col>27</xdr:col>
      <xdr:colOff>73025</xdr:colOff>
      <xdr:row>31</xdr:row>
      <xdr:rowOff>100239</xdr:rowOff>
    </xdr:to>
    <xdr:cxnSp macro="">
      <xdr:nvCxnSpPr>
        <xdr:cNvPr id="56" name="直線コネクタ 55">
          <a:extLst>
            <a:ext uri="{FF2B5EF4-FFF2-40B4-BE49-F238E27FC236}">
              <a16:creationId xmlns:a16="http://schemas.microsoft.com/office/drawing/2014/main" id="{7CBC943F-F1CE-41CF-993A-C8332604EBA7}"/>
            </a:ext>
          </a:extLst>
        </xdr:cNvPr>
        <xdr:cNvCxnSpPr/>
      </xdr:nvCxnSpPr>
      <xdr:spPr>
        <a:xfrm>
          <a:off x="1270000" y="5415189"/>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6438</xdr:rowOff>
    </xdr:from>
    <xdr:ext cx="359394" cy="225703"/>
    <xdr:sp macro="" textlink="">
      <xdr:nvSpPr>
        <xdr:cNvPr id="57" name="テキスト ボックス 56">
          <a:extLst>
            <a:ext uri="{FF2B5EF4-FFF2-40B4-BE49-F238E27FC236}">
              <a16:creationId xmlns:a16="http://schemas.microsoft.com/office/drawing/2014/main" id="{9F52F95F-A9BB-4D6F-84E2-D858F3973D79}"/>
            </a:ext>
          </a:extLst>
        </xdr:cNvPr>
        <xdr:cNvSpPr txBox="1"/>
      </xdr:nvSpPr>
      <xdr:spPr>
        <a:xfrm>
          <a:off x="847106" y="5321388"/>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134711</xdr:rowOff>
    </xdr:from>
    <xdr:to>
      <xdr:col>27</xdr:col>
      <xdr:colOff>73025</xdr:colOff>
      <xdr:row>29</xdr:row>
      <xdr:rowOff>134711</xdr:rowOff>
    </xdr:to>
    <xdr:cxnSp macro="">
      <xdr:nvCxnSpPr>
        <xdr:cNvPr id="58" name="直線コネクタ 57">
          <a:extLst>
            <a:ext uri="{FF2B5EF4-FFF2-40B4-BE49-F238E27FC236}">
              <a16:creationId xmlns:a16="http://schemas.microsoft.com/office/drawing/2014/main" id="{61DA510F-378A-4082-963C-CDB5A155EDAE}"/>
            </a:ext>
          </a:extLst>
        </xdr:cNvPr>
        <xdr:cNvCxnSpPr/>
      </xdr:nvCxnSpPr>
      <xdr:spPr>
        <a:xfrm>
          <a:off x="1270000" y="5106761"/>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29</xdr:row>
      <xdr:rowOff>40910</xdr:rowOff>
    </xdr:from>
    <xdr:ext cx="359394" cy="225703"/>
    <xdr:sp macro="" textlink="">
      <xdr:nvSpPr>
        <xdr:cNvPr id="59" name="テキスト ボックス 58">
          <a:extLst>
            <a:ext uri="{FF2B5EF4-FFF2-40B4-BE49-F238E27FC236}">
              <a16:creationId xmlns:a16="http://schemas.microsoft.com/office/drawing/2014/main" id="{1A4B6CD7-194A-4389-AC5D-E53FB0AB7AE9}"/>
            </a:ext>
          </a:extLst>
        </xdr:cNvPr>
        <xdr:cNvSpPr txBox="1"/>
      </xdr:nvSpPr>
      <xdr:spPr>
        <a:xfrm>
          <a:off x="847106" y="5012960"/>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27</xdr:row>
      <xdr:rowOff>169182</xdr:rowOff>
    </xdr:from>
    <xdr:to>
      <xdr:col>27</xdr:col>
      <xdr:colOff>73025</xdr:colOff>
      <xdr:row>27</xdr:row>
      <xdr:rowOff>169182</xdr:rowOff>
    </xdr:to>
    <xdr:cxnSp macro="">
      <xdr:nvCxnSpPr>
        <xdr:cNvPr id="60" name="直線コネクタ 59">
          <a:extLst>
            <a:ext uri="{FF2B5EF4-FFF2-40B4-BE49-F238E27FC236}">
              <a16:creationId xmlns:a16="http://schemas.microsoft.com/office/drawing/2014/main" id="{40BBD230-31DD-43AE-8488-856CB68032DA}"/>
            </a:ext>
          </a:extLst>
        </xdr:cNvPr>
        <xdr:cNvCxnSpPr/>
      </xdr:nvCxnSpPr>
      <xdr:spPr>
        <a:xfrm>
          <a:off x="1270000" y="479833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27</xdr:row>
      <xdr:rowOff>75381</xdr:rowOff>
    </xdr:from>
    <xdr:ext cx="359394" cy="225703"/>
    <xdr:sp macro="" textlink="">
      <xdr:nvSpPr>
        <xdr:cNvPr id="61" name="テキスト ボックス 60">
          <a:extLst>
            <a:ext uri="{FF2B5EF4-FFF2-40B4-BE49-F238E27FC236}">
              <a16:creationId xmlns:a16="http://schemas.microsoft.com/office/drawing/2014/main" id="{D4F23762-F622-4D11-B00D-564B66163549}"/>
            </a:ext>
          </a:extLst>
        </xdr:cNvPr>
        <xdr:cNvSpPr txBox="1"/>
      </xdr:nvSpPr>
      <xdr:spPr>
        <a:xfrm>
          <a:off x="847106" y="4704531"/>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32203</xdr:rowOff>
    </xdr:from>
    <xdr:to>
      <xdr:col>27</xdr:col>
      <xdr:colOff>73025</xdr:colOff>
      <xdr:row>26</xdr:row>
      <xdr:rowOff>32203</xdr:rowOff>
    </xdr:to>
    <xdr:cxnSp macro="">
      <xdr:nvCxnSpPr>
        <xdr:cNvPr id="62" name="直線コネクタ 61">
          <a:extLst>
            <a:ext uri="{FF2B5EF4-FFF2-40B4-BE49-F238E27FC236}">
              <a16:creationId xmlns:a16="http://schemas.microsoft.com/office/drawing/2014/main" id="{E38C34A7-BDCC-4251-AB7F-5450EF0C0770}"/>
            </a:ext>
          </a:extLst>
        </xdr:cNvPr>
        <xdr:cNvCxnSpPr/>
      </xdr:nvCxnSpPr>
      <xdr:spPr>
        <a:xfrm>
          <a:off x="1270000" y="448990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109852</xdr:rowOff>
    </xdr:from>
    <xdr:ext cx="359394" cy="225703"/>
    <xdr:sp macro="" textlink="">
      <xdr:nvSpPr>
        <xdr:cNvPr id="63" name="テキスト ボックス 62">
          <a:extLst>
            <a:ext uri="{FF2B5EF4-FFF2-40B4-BE49-F238E27FC236}">
              <a16:creationId xmlns:a16="http://schemas.microsoft.com/office/drawing/2014/main" id="{FFCE7667-11F7-4921-9BB3-38432C0C654D}"/>
            </a:ext>
          </a:extLst>
        </xdr:cNvPr>
        <xdr:cNvSpPr txBox="1"/>
      </xdr:nvSpPr>
      <xdr:spPr>
        <a:xfrm>
          <a:off x="847106" y="439610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4" name="直線コネクタ 63">
          <a:extLst>
            <a:ext uri="{FF2B5EF4-FFF2-40B4-BE49-F238E27FC236}">
              <a16:creationId xmlns:a16="http://schemas.microsoft.com/office/drawing/2014/main" id="{EC9AE5F3-1BDB-455C-BCFA-A52B661F1913}"/>
            </a:ext>
          </a:extLst>
        </xdr:cNvPr>
        <xdr:cNvCxnSpPr/>
      </xdr:nvCxnSpPr>
      <xdr:spPr>
        <a:xfrm>
          <a:off x="1270000" y="4181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5" name="テキスト ボックス 64">
          <a:extLst>
            <a:ext uri="{FF2B5EF4-FFF2-40B4-BE49-F238E27FC236}">
              <a16:creationId xmlns:a16="http://schemas.microsoft.com/office/drawing/2014/main" id="{184FC4E0-FCBE-40DA-88BD-1D2C83EDD738}"/>
            </a:ext>
          </a:extLst>
        </xdr:cNvPr>
        <xdr:cNvSpPr txBox="1"/>
      </xdr:nvSpPr>
      <xdr:spPr>
        <a:xfrm>
          <a:off x="847106" y="40876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6" name="有形固定資産減価償却率グラフ枠">
          <a:extLst>
            <a:ext uri="{FF2B5EF4-FFF2-40B4-BE49-F238E27FC236}">
              <a16:creationId xmlns:a16="http://schemas.microsoft.com/office/drawing/2014/main" id="{58292E8B-9EEB-462B-B6E0-D7F2BC5F40D7}"/>
            </a:ext>
          </a:extLst>
        </xdr:cNvPr>
        <xdr:cNvSpPr/>
      </xdr:nvSpPr>
      <xdr:spPr>
        <a:xfrm>
          <a:off x="1270000" y="4181475"/>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25</xdr:row>
      <xdr:rowOff>120378</xdr:rowOff>
    </xdr:from>
    <xdr:to>
      <xdr:col>23</xdr:col>
      <xdr:colOff>85090</xdr:colOff>
      <xdr:row>34</xdr:row>
      <xdr:rowOff>14605</xdr:rowOff>
    </xdr:to>
    <xdr:cxnSp macro="">
      <xdr:nvCxnSpPr>
        <xdr:cNvPr id="67" name="直線コネクタ 66">
          <a:extLst>
            <a:ext uri="{FF2B5EF4-FFF2-40B4-BE49-F238E27FC236}">
              <a16:creationId xmlns:a16="http://schemas.microsoft.com/office/drawing/2014/main" id="{AFF5A0A4-7D71-486C-B61D-5C20D39C0B3D}"/>
            </a:ext>
          </a:extLst>
        </xdr:cNvPr>
        <xdr:cNvCxnSpPr/>
      </xdr:nvCxnSpPr>
      <xdr:spPr>
        <a:xfrm flipV="1">
          <a:off x="4760595" y="4406628"/>
          <a:ext cx="1270" cy="14372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18432</xdr:rowOff>
    </xdr:from>
    <xdr:ext cx="405111" cy="259045"/>
    <xdr:sp macro="" textlink="">
      <xdr:nvSpPr>
        <xdr:cNvPr id="68" name="有形固定資産減価償却率最小値テキスト">
          <a:extLst>
            <a:ext uri="{FF2B5EF4-FFF2-40B4-BE49-F238E27FC236}">
              <a16:creationId xmlns:a16="http://schemas.microsoft.com/office/drawing/2014/main" id="{B62978D6-3333-462A-AFC9-16D65A2530EF}"/>
            </a:ext>
          </a:extLst>
        </xdr:cNvPr>
        <xdr:cNvSpPr txBox="1"/>
      </xdr:nvSpPr>
      <xdr:spPr>
        <a:xfrm>
          <a:off x="4813300" y="58477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14605</xdr:rowOff>
    </xdr:from>
    <xdr:to>
      <xdr:col>23</xdr:col>
      <xdr:colOff>174625</xdr:colOff>
      <xdr:row>34</xdr:row>
      <xdr:rowOff>14605</xdr:rowOff>
    </xdr:to>
    <xdr:cxnSp macro="">
      <xdr:nvCxnSpPr>
        <xdr:cNvPr id="69" name="直線コネクタ 68">
          <a:extLst>
            <a:ext uri="{FF2B5EF4-FFF2-40B4-BE49-F238E27FC236}">
              <a16:creationId xmlns:a16="http://schemas.microsoft.com/office/drawing/2014/main" id="{0C9BAFEC-A566-4861-A60A-057B7497F88B}"/>
            </a:ext>
          </a:extLst>
        </xdr:cNvPr>
        <xdr:cNvCxnSpPr/>
      </xdr:nvCxnSpPr>
      <xdr:spPr>
        <a:xfrm>
          <a:off x="4673600" y="58439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24</xdr:row>
      <xdr:rowOff>67055</xdr:rowOff>
    </xdr:from>
    <xdr:ext cx="405111" cy="259045"/>
    <xdr:sp macro="" textlink="">
      <xdr:nvSpPr>
        <xdr:cNvPr id="70" name="有形固定資産減価償却率最大値テキスト">
          <a:extLst>
            <a:ext uri="{FF2B5EF4-FFF2-40B4-BE49-F238E27FC236}">
              <a16:creationId xmlns:a16="http://schemas.microsoft.com/office/drawing/2014/main" id="{CB87E9C6-7BFA-42A6-BB72-47FD8BFF3156}"/>
            </a:ext>
          </a:extLst>
        </xdr:cNvPr>
        <xdr:cNvSpPr txBox="1"/>
      </xdr:nvSpPr>
      <xdr:spPr>
        <a:xfrm>
          <a:off x="4813300" y="41818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25</xdr:row>
      <xdr:rowOff>120378</xdr:rowOff>
    </xdr:from>
    <xdr:to>
      <xdr:col>23</xdr:col>
      <xdr:colOff>174625</xdr:colOff>
      <xdr:row>25</xdr:row>
      <xdr:rowOff>120378</xdr:rowOff>
    </xdr:to>
    <xdr:cxnSp macro="">
      <xdr:nvCxnSpPr>
        <xdr:cNvPr id="71" name="直線コネクタ 70">
          <a:extLst>
            <a:ext uri="{FF2B5EF4-FFF2-40B4-BE49-F238E27FC236}">
              <a16:creationId xmlns:a16="http://schemas.microsoft.com/office/drawing/2014/main" id="{ADFF2F04-55C1-4D5A-866C-3E84BA4FD7B7}"/>
            </a:ext>
          </a:extLst>
        </xdr:cNvPr>
        <xdr:cNvCxnSpPr/>
      </xdr:nvCxnSpPr>
      <xdr:spPr>
        <a:xfrm>
          <a:off x="4673600" y="44066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105518</xdr:rowOff>
    </xdr:from>
    <xdr:ext cx="405111" cy="259045"/>
    <xdr:sp macro="" textlink="">
      <xdr:nvSpPr>
        <xdr:cNvPr id="72" name="有形固定資産減価償却率平均値テキスト">
          <a:extLst>
            <a:ext uri="{FF2B5EF4-FFF2-40B4-BE49-F238E27FC236}">
              <a16:creationId xmlns:a16="http://schemas.microsoft.com/office/drawing/2014/main" id="{90BC1A46-6148-428F-BAC4-CD65FB6F69BE}"/>
            </a:ext>
          </a:extLst>
        </xdr:cNvPr>
        <xdr:cNvSpPr txBox="1"/>
      </xdr:nvSpPr>
      <xdr:spPr>
        <a:xfrm>
          <a:off x="4813300" y="507756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29</xdr:row>
      <xdr:rowOff>127091</xdr:rowOff>
    </xdr:from>
    <xdr:to>
      <xdr:col>23</xdr:col>
      <xdr:colOff>136525</xdr:colOff>
      <xdr:row>30</xdr:row>
      <xdr:rowOff>57241</xdr:rowOff>
    </xdr:to>
    <xdr:sp macro="" textlink="">
      <xdr:nvSpPr>
        <xdr:cNvPr id="73" name="フローチャート: 判断 72">
          <a:extLst>
            <a:ext uri="{FF2B5EF4-FFF2-40B4-BE49-F238E27FC236}">
              <a16:creationId xmlns:a16="http://schemas.microsoft.com/office/drawing/2014/main" id="{EAFD874B-723F-4FCC-9CA0-5391B0436E20}"/>
            </a:ext>
          </a:extLst>
        </xdr:cNvPr>
        <xdr:cNvSpPr/>
      </xdr:nvSpPr>
      <xdr:spPr>
        <a:xfrm>
          <a:off x="4711700" y="5099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29</xdr:row>
      <xdr:rowOff>93164</xdr:rowOff>
    </xdr:from>
    <xdr:to>
      <xdr:col>19</xdr:col>
      <xdr:colOff>187325</xdr:colOff>
      <xdr:row>30</xdr:row>
      <xdr:rowOff>23314</xdr:rowOff>
    </xdr:to>
    <xdr:sp macro="" textlink="">
      <xdr:nvSpPr>
        <xdr:cNvPr id="74" name="フローチャート: 判断 73">
          <a:extLst>
            <a:ext uri="{FF2B5EF4-FFF2-40B4-BE49-F238E27FC236}">
              <a16:creationId xmlns:a16="http://schemas.microsoft.com/office/drawing/2014/main" id="{2FDEFE76-7711-4BA4-B1DE-0E42730F5729}"/>
            </a:ext>
          </a:extLst>
        </xdr:cNvPr>
        <xdr:cNvSpPr/>
      </xdr:nvSpPr>
      <xdr:spPr>
        <a:xfrm>
          <a:off x="4000500" y="50652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29</xdr:row>
      <xdr:rowOff>62321</xdr:rowOff>
    </xdr:from>
    <xdr:to>
      <xdr:col>15</xdr:col>
      <xdr:colOff>187325</xdr:colOff>
      <xdr:row>29</xdr:row>
      <xdr:rowOff>163921</xdr:rowOff>
    </xdr:to>
    <xdr:sp macro="" textlink="">
      <xdr:nvSpPr>
        <xdr:cNvPr id="75" name="フローチャート: 判断 74">
          <a:extLst>
            <a:ext uri="{FF2B5EF4-FFF2-40B4-BE49-F238E27FC236}">
              <a16:creationId xmlns:a16="http://schemas.microsoft.com/office/drawing/2014/main" id="{D7522B55-A7AA-44A0-B92D-4A56760912CA}"/>
            </a:ext>
          </a:extLst>
        </xdr:cNvPr>
        <xdr:cNvSpPr/>
      </xdr:nvSpPr>
      <xdr:spPr>
        <a:xfrm>
          <a:off x="3238500" y="50343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29</xdr:row>
      <xdr:rowOff>6803</xdr:rowOff>
    </xdr:from>
    <xdr:to>
      <xdr:col>11</xdr:col>
      <xdr:colOff>187325</xdr:colOff>
      <xdr:row>29</xdr:row>
      <xdr:rowOff>108403</xdr:rowOff>
    </xdr:to>
    <xdr:sp macro="" textlink="">
      <xdr:nvSpPr>
        <xdr:cNvPr id="76" name="フローチャート: 判断 75">
          <a:extLst>
            <a:ext uri="{FF2B5EF4-FFF2-40B4-BE49-F238E27FC236}">
              <a16:creationId xmlns:a16="http://schemas.microsoft.com/office/drawing/2014/main" id="{ABE062EE-B02B-4D88-A1D8-C609CBA0A668}"/>
            </a:ext>
          </a:extLst>
        </xdr:cNvPr>
        <xdr:cNvSpPr/>
      </xdr:nvSpPr>
      <xdr:spPr>
        <a:xfrm>
          <a:off x="2476500" y="4978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28</xdr:row>
      <xdr:rowOff>128905</xdr:rowOff>
    </xdr:from>
    <xdr:to>
      <xdr:col>7</xdr:col>
      <xdr:colOff>187325</xdr:colOff>
      <xdr:row>29</xdr:row>
      <xdr:rowOff>59055</xdr:rowOff>
    </xdr:to>
    <xdr:sp macro="" textlink="">
      <xdr:nvSpPr>
        <xdr:cNvPr id="77" name="フローチャート: 判断 76">
          <a:extLst>
            <a:ext uri="{FF2B5EF4-FFF2-40B4-BE49-F238E27FC236}">
              <a16:creationId xmlns:a16="http://schemas.microsoft.com/office/drawing/2014/main" id="{58BF22CC-8F1E-4610-9344-F6797C29D33A}"/>
            </a:ext>
          </a:extLst>
        </xdr:cNvPr>
        <xdr:cNvSpPr/>
      </xdr:nvSpPr>
      <xdr:spPr>
        <a:xfrm>
          <a:off x="1714500" y="4929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116881D6-2471-49AF-B580-6466834E723E}"/>
            </a:ext>
          </a:extLst>
        </xdr:cNvPr>
        <xdr:cNvSpPr txBox="1"/>
      </xdr:nvSpPr>
      <xdr:spPr>
        <a:xfrm>
          <a:off x="45847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9" name="テキスト ボックス 78">
          <a:extLst>
            <a:ext uri="{FF2B5EF4-FFF2-40B4-BE49-F238E27FC236}">
              <a16:creationId xmlns:a16="http://schemas.microsoft.com/office/drawing/2014/main" id="{C5A1BDC6-1804-426A-B4C3-3E4473AFB27A}"/>
            </a:ext>
          </a:extLst>
        </xdr:cNvPr>
        <xdr:cNvSpPr txBox="1"/>
      </xdr:nvSpPr>
      <xdr:spPr>
        <a:xfrm>
          <a:off x="3873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80" name="テキスト ボックス 79">
          <a:extLst>
            <a:ext uri="{FF2B5EF4-FFF2-40B4-BE49-F238E27FC236}">
              <a16:creationId xmlns:a16="http://schemas.microsoft.com/office/drawing/2014/main" id="{DFC55208-0DF6-48AE-B7FC-970557870694}"/>
            </a:ext>
          </a:extLst>
        </xdr:cNvPr>
        <xdr:cNvSpPr txBox="1"/>
      </xdr:nvSpPr>
      <xdr:spPr>
        <a:xfrm>
          <a:off x="3111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81" name="テキスト ボックス 80">
          <a:extLst>
            <a:ext uri="{FF2B5EF4-FFF2-40B4-BE49-F238E27FC236}">
              <a16:creationId xmlns:a16="http://schemas.microsoft.com/office/drawing/2014/main" id="{6963CEB0-D784-48EE-89A6-6C869B5CCA02}"/>
            </a:ext>
          </a:extLst>
        </xdr:cNvPr>
        <xdr:cNvSpPr txBox="1"/>
      </xdr:nvSpPr>
      <xdr:spPr>
        <a:xfrm>
          <a:off x="2349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2" name="テキスト ボックス 81">
          <a:extLst>
            <a:ext uri="{FF2B5EF4-FFF2-40B4-BE49-F238E27FC236}">
              <a16:creationId xmlns:a16="http://schemas.microsoft.com/office/drawing/2014/main" id="{5986B0D1-3E77-43A7-B2A0-91D5335C325E}"/>
            </a:ext>
          </a:extLst>
        </xdr:cNvPr>
        <xdr:cNvSpPr txBox="1"/>
      </xdr:nvSpPr>
      <xdr:spPr>
        <a:xfrm>
          <a:off x="1587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28</xdr:row>
      <xdr:rowOff>122736</xdr:rowOff>
    </xdr:from>
    <xdr:to>
      <xdr:col>23</xdr:col>
      <xdr:colOff>136525</xdr:colOff>
      <xdr:row>29</xdr:row>
      <xdr:rowOff>52886</xdr:rowOff>
    </xdr:to>
    <xdr:sp macro="" textlink="">
      <xdr:nvSpPr>
        <xdr:cNvPr id="83" name="楕円 82">
          <a:extLst>
            <a:ext uri="{FF2B5EF4-FFF2-40B4-BE49-F238E27FC236}">
              <a16:creationId xmlns:a16="http://schemas.microsoft.com/office/drawing/2014/main" id="{EB2EDADF-6BDE-4F57-9432-C82C97BF9480}"/>
            </a:ext>
          </a:extLst>
        </xdr:cNvPr>
        <xdr:cNvSpPr/>
      </xdr:nvSpPr>
      <xdr:spPr>
        <a:xfrm>
          <a:off x="4711700" y="4923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27</xdr:row>
      <xdr:rowOff>145613</xdr:rowOff>
    </xdr:from>
    <xdr:ext cx="405111" cy="259045"/>
    <xdr:sp macro="" textlink="">
      <xdr:nvSpPr>
        <xdr:cNvPr id="84" name="有形固定資産減価償却率該当値テキスト">
          <a:extLst>
            <a:ext uri="{FF2B5EF4-FFF2-40B4-BE49-F238E27FC236}">
              <a16:creationId xmlns:a16="http://schemas.microsoft.com/office/drawing/2014/main" id="{5DD47BFB-B26B-4804-B5E2-7D11FC25A618}"/>
            </a:ext>
          </a:extLst>
        </xdr:cNvPr>
        <xdr:cNvSpPr txBox="1"/>
      </xdr:nvSpPr>
      <xdr:spPr>
        <a:xfrm>
          <a:off x="4813300" y="47747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28</xdr:row>
      <xdr:rowOff>70303</xdr:rowOff>
    </xdr:from>
    <xdr:to>
      <xdr:col>19</xdr:col>
      <xdr:colOff>187325</xdr:colOff>
      <xdr:row>29</xdr:row>
      <xdr:rowOff>453</xdr:rowOff>
    </xdr:to>
    <xdr:sp macro="" textlink="">
      <xdr:nvSpPr>
        <xdr:cNvPr id="85" name="楕円 84">
          <a:extLst>
            <a:ext uri="{FF2B5EF4-FFF2-40B4-BE49-F238E27FC236}">
              <a16:creationId xmlns:a16="http://schemas.microsoft.com/office/drawing/2014/main" id="{38A1F5DC-FB95-4F52-AE96-1078A79A4F15}"/>
            </a:ext>
          </a:extLst>
        </xdr:cNvPr>
        <xdr:cNvSpPr/>
      </xdr:nvSpPr>
      <xdr:spPr>
        <a:xfrm>
          <a:off x="4000500" y="4870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28</xdr:row>
      <xdr:rowOff>121103</xdr:rowOff>
    </xdr:from>
    <xdr:to>
      <xdr:col>23</xdr:col>
      <xdr:colOff>85725</xdr:colOff>
      <xdr:row>29</xdr:row>
      <xdr:rowOff>2086</xdr:rowOff>
    </xdr:to>
    <xdr:cxnSp macro="">
      <xdr:nvCxnSpPr>
        <xdr:cNvPr id="86" name="直線コネクタ 85">
          <a:extLst>
            <a:ext uri="{FF2B5EF4-FFF2-40B4-BE49-F238E27FC236}">
              <a16:creationId xmlns:a16="http://schemas.microsoft.com/office/drawing/2014/main" id="{40F23BA2-35B3-4930-B6DC-463FCA739052}"/>
            </a:ext>
          </a:extLst>
        </xdr:cNvPr>
        <xdr:cNvCxnSpPr/>
      </xdr:nvCxnSpPr>
      <xdr:spPr>
        <a:xfrm>
          <a:off x="4051300" y="4921703"/>
          <a:ext cx="711200" cy="52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28</xdr:row>
      <xdr:rowOff>8618</xdr:rowOff>
    </xdr:from>
    <xdr:to>
      <xdr:col>15</xdr:col>
      <xdr:colOff>187325</xdr:colOff>
      <xdr:row>28</xdr:row>
      <xdr:rowOff>110218</xdr:rowOff>
    </xdr:to>
    <xdr:sp macro="" textlink="">
      <xdr:nvSpPr>
        <xdr:cNvPr id="87" name="楕円 86">
          <a:extLst>
            <a:ext uri="{FF2B5EF4-FFF2-40B4-BE49-F238E27FC236}">
              <a16:creationId xmlns:a16="http://schemas.microsoft.com/office/drawing/2014/main" id="{B716653D-CE66-4EF0-80A0-8498E6C228A5}"/>
            </a:ext>
          </a:extLst>
        </xdr:cNvPr>
        <xdr:cNvSpPr/>
      </xdr:nvSpPr>
      <xdr:spPr>
        <a:xfrm>
          <a:off x="3238500" y="48092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28</xdr:row>
      <xdr:rowOff>59418</xdr:rowOff>
    </xdr:from>
    <xdr:to>
      <xdr:col>19</xdr:col>
      <xdr:colOff>136525</xdr:colOff>
      <xdr:row>28</xdr:row>
      <xdr:rowOff>121103</xdr:rowOff>
    </xdr:to>
    <xdr:cxnSp macro="">
      <xdr:nvCxnSpPr>
        <xdr:cNvPr id="88" name="直線コネクタ 87">
          <a:extLst>
            <a:ext uri="{FF2B5EF4-FFF2-40B4-BE49-F238E27FC236}">
              <a16:creationId xmlns:a16="http://schemas.microsoft.com/office/drawing/2014/main" id="{9EABB78A-BF57-41ED-A030-CB4C4ECACF17}"/>
            </a:ext>
          </a:extLst>
        </xdr:cNvPr>
        <xdr:cNvCxnSpPr/>
      </xdr:nvCxnSpPr>
      <xdr:spPr>
        <a:xfrm>
          <a:off x="3289300" y="4860018"/>
          <a:ext cx="762000" cy="616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27</xdr:row>
      <xdr:rowOff>121467</xdr:rowOff>
    </xdr:from>
    <xdr:to>
      <xdr:col>11</xdr:col>
      <xdr:colOff>187325</xdr:colOff>
      <xdr:row>28</xdr:row>
      <xdr:rowOff>51617</xdr:rowOff>
    </xdr:to>
    <xdr:sp macro="" textlink="">
      <xdr:nvSpPr>
        <xdr:cNvPr id="89" name="楕円 88">
          <a:extLst>
            <a:ext uri="{FF2B5EF4-FFF2-40B4-BE49-F238E27FC236}">
              <a16:creationId xmlns:a16="http://schemas.microsoft.com/office/drawing/2014/main" id="{8FFB0725-90EC-4248-BAE1-C3364586EBE9}"/>
            </a:ext>
          </a:extLst>
        </xdr:cNvPr>
        <xdr:cNvSpPr/>
      </xdr:nvSpPr>
      <xdr:spPr>
        <a:xfrm>
          <a:off x="2476500" y="47506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28</xdr:row>
      <xdr:rowOff>817</xdr:rowOff>
    </xdr:from>
    <xdr:to>
      <xdr:col>15</xdr:col>
      <xdr:colOff>136525</xdr:colOff>
      <xdr:row>28</xdr:row>
      <xdr:rowOff>59418</xdr:rowOff>
    </xdr:to>
    <xdr:cxnSp macro="">
      <xdr:nvCxnSpPr>
        <xdr:cNvPr id="90" name="直線コネクタ 89">
          <a:extLst>
            <a:ext uri="{FF2B5EF4-FFF2-40B4-BE49-F238E27FC236}">
              <a16:creationId xmlns:a16="http://schemas.microsoft.com/office/drawing/2014/main" id="{26D94C48-9A0B-46B2-BB4D-58433776BFF0}"/>
            </a:ext>
          </a:extLst>
        </xdr:cNvPr>
        <xdr:cNvCxnSpPr/>
      </xdr:nvCxnSpPr>
      <xdr:spPr>
        <a:xfrm>
          <a:off x="2527300" y="4801417"/>
          <a:ext cx="762000" cy="58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27</xdr:row>
      <xdr:rowOff>62865</xdr:rowOff>
    </xdr:from>
    <xdr:to>
      <xdr:col>7</xdr:col>
      <xdr:colOff>187325</xdr:colOff>
      <xdr:row>27</xdr:row>
      <xdr:rowOff>164465</xdr:rowOff>
    </xdr:to>
    <xdr:sp macro="" textlink="">
      <xdr:nvSpPr>
        <xdr:cNvPr id="91" name="楕円 90">
          <a:extLst>
            <a:ext uri="{FF2B5EF4-FFF2-40B4-BE49-F238E27FC236}">
              <a16:creationId xmlns:a16="http://schemas.microsoft.com/office/drawing/2014/main" id="{301BDA97-CB18-461E-9F43-4B0041516D00}"/>
            </a:ext>
          </a:extLst>
        </xdr:cNvPr>
        <xdr:cNvSpPr/>
      </xdr:nvSpPr>
      <xdr:spPr>
        <a:xfrm>
          <a:off x="1714500" y="4692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27</xdr:row>
      <xdr:rowOff>113665</xdr:rowOff>
    </xdr:from>
    <xdr:to>
      <xdr:col>11</xdr:col>
      <xdr:colOff>136525</xdr:colOff>
      <xdr:row>28</xdr:row>
      <xdr:rowOff>817</xdr:rowOff>
    </xdr:to>
    <xdr:cxnSp macro="">
      <xdr:nvCxnSpPr>
        <xdr:cNvPr id="92" name="直線コネクタ 91">
          <a:extLst>
            <a:ext uri="{FF2B5EF4-FFF2-40B4-BE49-F238E27FC236}">
              <a16:creationId xmlns:a16="http://schemas.microsoft.com/office/drawing/2014/main" id="{92AF9BD5-4AFA-4887-96CA-14B0C12F7AD9}"/>
            </a:ext>
          </a:extLst>
        </xdr:cNvPr>
        <xdr:cNvCxnSpPr/>
      </xdr:nvCxnSpPr>
      <xdr:spPr>
        <a:xfrm>
          <a:off x="1765300" y="4742815"/>
          <a:ext cx="762000" cy="586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30</xdr:row>
      <xdr:rowOff>14441</xdr:rowOff>
    </xdr:from>
    <xdr:ext cx="405111" cy="259045"/>
    <xdr:sp macro="" textlink="">
      <xdr:nvSpPr>
        <xdr:cNvPr id="93" name="n_1aveValue有形固定資産減価償却率">
          <a:extLst>
            <a:ext uri="{FF2B5EF4-FFF2-40B4-BE49-F238E27FC236}">
              <a16:creationId xmlns:a16="http://schemas.microsoft.com/office/drawing/2014/main" id="{92ACE1A9-75E6-4A78-B8E8-BC7D43E20104}"/>
            </a:ext>
          </a:extLst>
        </xdr:cNvPr>
        <xdr:cNvSpPr txBox="1"/>
      </xdr:nvSpPr>
      <xdr:spPr>
        <a:xfrm>
          <a:off x="3836044" y="51579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155048</xdr:rowOff>
    </xdr:from>
    <xdr:ext cx="405111" cy="259045"/>
    <xdr:sp macro="" textlink="">
      <xdr:nvSpPr>
        <xdr:cNvPr id="94" name="n_2aveValue有形固定資産減価償却率">
          <a:extLst>
            <a:ext uri="{FF2B5EF4-FFF2-40B4-BE49-F238E27FC236}">
              <a16:creationId xmlns:a16="http://schemas.microsoft.com/office/drawing/2014/main" id="{7B3DCD9D-9D54-4BB5-B4F9-EBD0C0A57FB3}"/>
            </a:ext>
          </a:extLst>
        </xdr:cNvPr>
        <xdr:cNvSpPr txBox="1"/>
      </xdr:nvSpPr>
      <xdr:spPr>
        <a:xfrm>
          <a:off x="3086744" y="51270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29</xdr:row>
      <xdr:rowOff>99530</xdr:rowOff>
    </xdr:from>
    <xdr:ext cx="405111" cy="259045"/>
    <xdr:sp macro="" textlink="">
      <xdr:nvSpPr>
        <xdr:cNvPr id="95" name="n_3aveValue有形固定資産減価償却率">
          <a:extLst>
            <a:ext uri="{FF2B5EF4-FFF2-40B4-BE49-F238E27FC236}">
              <a16:creationId xmlns:a16="http://schemas.microsoft.com/office/drawing/2014/main" id="{BE1F8DDF-F7EF-4E7F-A910-A98D14B6E7D0}"/>
            </a:ext>
          </a:extLst>
        </xdr:cNvPr>
        <xdr:cNvSpPr txBox="1"/>
      </xdr:nvSpPr>
      <xdr:spPr>
        <a:xfrm>
          <a:off x="2324744" y="50715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29</xdr:row>
      <xdr:rowOff>50182</xdr:rowOff>
    </xdr:from>
    <xdr:ext cx="405111" cy="259045"/>
    <xdr:sp macro="" textlink="">
      <xdr:nvSpPr>
        <xdr:cNvPr id="96" name="n_4aveValue有形固定資産減価償却率">
          <a:extLst>
            <a:ext uri="{FF2B5EF4-FFF2-40B4-BE49-F238E27FC236}">
              <a16:creationId xmlns:a16="http://schemas.microsoft.com/office/drawing/2014/main" id="{1A4A1C7C-1D82-4F34-A56D-625C284EF34B}"/>
            </a:ext>
          </a:extLst>
        </xdr:cNvPr>
        <xdr:cNvSpPr txBox="1"/>
      </xdr:nvSpPr>
      <xdr:spPr>
        <a:xfrm>
          <a:off x="1562744" y="50222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27</xdr:row>
      <xdr:rowOff>16980</xdr:rowOff>
    </xdr:from>
    <xdr:ext cx="405111" cy="259045"/>
    <xdr:sp macro="" textlink="">
      <xdr:nvSpPr>
        <xdr:cNvPr id="97" name="n_1mainValue有形固定資産減価償却率">
          <a:extLst>
            <a:ext uri="{FF2B5EF4-FFF2-40B4-BE49-F238E27FC236}">
              <a16:creationId xmlns:a16="http://schemas.microsoft.com/office/drawing/2014/main" id="{3344C181-D585-4ABB-B65F-40E9D656B046}"/>
            </a:ext>
          </a:extLst>
        </xdr:cNvPr>
        <xdr:cNvSpPr txBox="1"/>
      </xdr:nvSpPr>
      <xdr:spPr>
        <a:xfrm>
          <a:off x="3836044" y="46461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26</xdr:row>
      <xdr:rowOff>126745</xdr:rowOff>
    </xdr:from>
    <xdr:ext cx="405111" cy="259045"/>
    <xdr:sp macro="" textlink="">
      <xdr:nvSpPr>
        <xdr:cNvPr id="98" name="n_2mainValue有形固定資産減価償却率">
          <a:extLst>
            <a:ext uri="{FF2B5EF4-FFF2-40B4-BE49-F238E27FC236}">
              <a16:creationId xmlns:a16="http://schemas.microsoft.com/office/drawing/2014/main" id="{BABE19A6-176A-47DC-9C30-40F27A3C9D7C}"/>
            </a:ext>
          </a:extLst>
        </xdr:cNvPr>
        <xdr:cNvSpPr txBox="1"/>
      </xdr:nvSpPr>
      <xdr:spPr>
        <a:xfrm>
          <a:off x="3086744" y="45844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26</xdr:row>
      <xdr:rowOff>68144</xdr:rowOff>
    </xdr:from>
    <xdr:ext cx="405111" cy="259045"/>
    <xdr:sp macro="" textlink="">
      <xdr:nvSpPr>
        <xdr:cNvPr id="99" name="n_3mainValue有形固定資産減価償却率">
          <a:extLst>
            <a:ext uri="{FF2B5EF4-FFF2-40B4-BE49-F238E27FC236}">
              <a16:creationId xmlns:a16="http://schemas.microsoft.com/office/drawing/2014/main" id="{E0A83497-9A5B-4AF4-9827-7ADC1D4097A2}"/>
            </a:ext>
          </a:extLst>
        </xdr:cNvPr>
        <xdr:cNvSpPr txBox="1"/>
      </xdr:nvSpPr>
      <xdr:spPr>
        <a:xfrm>
          <a:off x="2324744" y="45258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26</xdr:row>
      <xdr:rowOff>9542</xdr:rowOff>
    </xdr:from>
    <xdr:ext cx="405111" cy="259045"/>
    <xdr:sp macro="" textlink="">
      <xdr:nvSpPr>
        <xdr:cNvPr id="100" name="n_4mainValue有形固定資産減価償却率">
          <a:extLst>
            <a:ext uri="{FF2B5EF4-FFF2-40B4-BE49-F238E27FC236}">
              <a16:creationId xmlns:a16="http://schemas.microsoft.com/office/drawing/2014/main" id="{51D35B99-E85B-4888-A638-88A10EE8F4CA}"/>
            </a:ext>
          </a:extLst>
        </xdr:cNvPr>
        <xdr:cNvSpPr txBox="1"/>
      </xdr:nvSpPr>
      <xdr:spPr>
        <a:xfrm>
          <a:off x="1562744" y="44672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01" name="正方形/長方形 100">
          <a:extLst>
            <a:ext uri="{FF2B5EF4-FFF2-40B4-BE49-F238E27FC236}">
              <a16:creationId xmlns:a16="http://schemas.microsoft.com/office/drawing/2014/main" id="{5234F202-5991-4A38-9792-875BE4568BB2}"/>
            </a:ext>
          </a:extLst>
        </xdr:cNvPr>
        <xdr:cNvSpPr/>
      </xdr:nvSpPr>
      <xdr:spPr>
        <a:xfrm>
          <a:off x="11303000" y="3578225"/>
          <a:ext cx="4241800" cy="22225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2" name="正方形/長方形 101">
          <a:extLst>
            <a:ext uri="{FF2B5EF4-FFF2-40B4-BE49-F238E27FC236}">
              <a16:creationId xmlns:a16="http://schemas.microsoft.com/office/drawing/2014/main" id="{8268F1FF-C12D-4146-B582-4DE1FF7C4046}"/>
            </a:ext>
          </a:extLst>
        </xdr:cNvPr>
        <xdr:cNvSpPr/>
      </xdr:nvSpPr>
      <xdr:spPr>
        <a:xfrm>
          <a:off x="12373243" y="3853117"/>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3" name="正方形/長方形 102">
          <a:extLst>
            <a:ext uri="{FF2B5EF4-FFF2-40B4-BE49-F238E27FC236}">
              <a16:creationId xmlns:a16="http://schemas.microsoft.com/office/drawing/2014/main" id="{EE0EAC1E-A53D-4C89-8B9A-9E53D650EBA1}"/>
            </a:ext>
          </a:extLst>
        </xdr:cNvPr>
        <xdr:cNvSpPr/>
      </xdr:nvSpPr>
      <xdr:spPr>
        <a:xfrm>
          <a:off x="13818140" y="3836446"/>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[ 643.2</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4" name="正方形/長方形 103">
          <a:extLst>
            <a:ext uri="{FF2B5EF4-FFF2-40B4-BE49-F238E27FC236}">
              <a16:creationId xmlns:a16="http://schemas.microsoft.com/office/drawing/2014/main" id="{5026ED4C-2DB5-4168-B503-15DBA9CDDA69}"/>
            </a:ext>
          </a:extLst>
        </xdr:cNvPr>
        <xdr:cNvSpPr/>
      </xdr:nvSpPr>
      <xdr:spPr>
        <a:xfrm>
          <a:off x="15494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5" name="正方形/長方形 104">
          <a:extLst>
            <a:ext uri="{FF2B5EF4-FFF2-40B4-BE49-F238E27FC236}">
              <a16:creationId xmlns:a16="http://schemas.microsoft.com/office/drawing/2014/main" id="{F177A267-4AC0-4250-8093-C9DA971F7665}"/>
            </a:ext>
          </a:extLst>
        </xdr:cNvPr>
        <xdr:cNvSpPr/>
      </xdr:nvSpPr>
      <xdr:spPr>
        <a:xfrm>
          <a:off x="15494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6" name="正方形/長方形 105">
          <a:extLst>
            <a:ext uri="{FF2B5EF4-FFF2-40B4-BE49-F238E27FC236}">
              <a16:creationId xmlns:a16="http://schemas.microsoft.com/office/drawing/2014/main" id="{E917EC59-8732-4EAE-B4AE-4B0E710AB735}"/>
            </a:ext>
          </a:extLst>
        </xdr:cNvPr>
        <xdr:cNvSpPr/>
      </xdr:nvSpPr>
      <xdr:spPr>
        <a:xfrm>
          <a:off x="17018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7" name="正方形/長方形 106">
          <a:extLst>
            <a:ext uri="{FF2B5EF4-FFF2-40B4-BE49-F238E27FC236}">
              <a16:creationId xmlns:a16="http://schemas.microsoft.com/office/drawing/2014/main" id="{D60D038F-9F27-4D54-B778-2A576A2F447C}"/>
            </a:ext>
          </a:extLst>
        </xdr:cNvPr>
        <xdr:cNvSpPr/>
      </xdr:nvSpPr>
      <xdr:spPr>
        <a:xfrm>
          <a:off x="17018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8" name="正方形/長方形 107">
          <a:extLst>
            <a:ext uri="{FF2B5EF4-FFF2-40B4-BE49-F238E27FC236}">
              <a16:creationId xmlns:a16="http://schemas.microsoft.com/office/drawing/2014/main" id="{17FCF3C3-64F1-4D13-9272-B787A5D351C1}"/>
            </a:ext>
          </a:extLst>
        </xdr:cNvPr>
        <xdr:cNvSpPr/>
      </xdr:nvSpPr>
      <xdr:spPr>
        <a:xfrm>
          <a:off x="18669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9" name="正方形/長方形 108">
          <a:extLst>
            <a:ext uri="{FF2B5EF4-FFF2-40B4-BE49-F238E27FC236}">
              <a16:creationId xmlns:a16="http://schemas.microsoft.com/office/drawing/2014/main" id="{4890A1F9-68D9-454E-9D56-689B31B60F39}"/>
            </a:ext>
          </a:extLst>
        </xdr:cNvPr>
        <xdr:cNvSpPr/>
      </xdr:nvSpPr>
      <xdr:spPr>
        <a:xfrm>
          <a:off x="18669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10" name="正方形/長方形 109">
          <a:extLst>
            <a:ext uri="{FF2B5EF4-FFF2-40B4-BE49-F238E27FC236}">
              <a16:creationId xmlns:a16="http://schemas.microsoft.com/office/drawing/2014/main" id="{6CE11A0F-55ED-477E-A961-4D84A4A29294}"/>
            </a:ext>
          </a:extLst>
        </xdr:cNvPr>
        <xdr:cNvSpPr/>
      </xdr:nvSpPr>
      <xdr:spPr>
        <a:xfrm>
          <a:off x="11303000" y="4181475"/>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11" name="正方形/長方形 110">
          <a:extLst>
            <a:ext uri="{FF2B5EF4-FFF2-40B4-BE49-F238E27FC236}">
              <a16:creationId xmlns:a16="http://schemas.microsoft.com/office/drawing/2014/main" id="{6577857A-05B0-435E-8443-2CF21D797BF4}"/>
            </a:ext>
          </a:extLst>
        </xdr:cNvPr>
        <xdr:cNvSpPr/>
      </xdr:nvSpPr>
      <xdr:spPr>
        <a:xfrm>
          <a:off x="15811500" y="4181475"/>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2" name="正方形/長方形 111">
          <a:extLst>
            <a:ext uri="{FF2B5EF4-FFF2-40B4-BE49-F238E27FC236}">
              <a16:creationId xmlns:a16="http://schemas.microsoft.com/office/drawing/2014/main" id="{D893D89E-F6EF-4CB2-A905-39F1D05B4992}"/>
            </a:ext>
          </a:extLst>
        </xdr:cNvPr>
        <xdr:cNvSpPr/>
      </xdr:nvSpPr>
      <xdr:spPr>
        <a:xfrm>
          <a:off x="15811500" y="4244975"/>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3" name="テキスト ボックス 112">
          <a:extLst>
            <a:ext uri="{FF2B5EF4-FFF2-40B4-BE49-F238E27FC236}">
              <a16:creationId xmlns:a16="http://schemas.microsoft.com/office/drawing/2014/main" id="{7DE7E4B1-F1B6-4636-BDBF-98393E214C96}"/>
            </a:ext>
          </a:extLst>
        </xdr:cNvPr>
        <xdr:cNvSpPr txBox="1"/>
      </xdr:nvSpPr>
      <xdr:spPr>
        <a:xfrm>
          <a:off x="15887700" y="4473575"/>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前年より改善しているが、類似団体と比較すると、依然として高い水準にある。地方債の新規発行抑制等により改善を図る。</a:t>
          </a:r>
          <a:endParaRPr lang="ja-JP" altLang="ja-JP">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57</xdr:col>
      <xdr:colOff>111125</xdr:colOff>
      <xdr:row>23</xdr:row>
      <xdr:rowOff>47625</xdr:rowOff>
    </xdr:from>
    <xdr:ext cx="349839" cy="225703"/>
    <xdr:sp macro="" textlink="">
      <xdr:nvSpPr>
        <xdr:cNvPr id="114" name="テキスト ボックス 113">
          <a:extLst>
            <a:ext uri="{FF2B5EF4-FFF2-40B4-BE49-F238E27FC236}">
              <a16:creationId xmlns:a16="http://schemas.microsoft.com/office/drawing/2014/main" id="{550FA9BA-27EF-473A-8E58-1809123FC8DF}"/>
            </a:ext>
          </a:extLst>
        </xdr:cNvPr>
        <xdr:cNvSpPr txBox="1"/>
      </xdr:nvSpPr>
      <xdr:spPr>
        <a:xfrm>
          <a:off x="11264900" y="3990975"/>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5" name="直線コネクタ 114">
          <a:extLst>
            <a:ext uri="{FF2B5EF4-FFF2-40B4-BE49-F238E27FC236}">
              <a16:creationId xmlns:a16="http://schemas.microsoft.com/office/drawing/2014/main" id="{0702DA90-79B8-48A7-8A54-B279A111C43F}"/>
            </a:ext>
          </a:extLst>
        </xdr:cNvPr>
        <xdr:cNvCxnSpPr/>
      </xdr:nvCxnSpPr>
      <xdr:spPr>
        <a:xfrm>
          <a:off x="11303000" y="6340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6" name="テキスト ボックス 115">
          <a:extLst>
            <a:ext uri="{FF2B5EF4-FFF2-40B4-BE49-F238E27FC236}">
              <a16:creationId xmlns:a16="http://schemas.microsoft.com/office/drawing/2014/main" id="{822C3F33-6F36-40F2-A95F-84AE0083EC59}"/>
            </a:ext>
          </a:extLst>
        </xdr:cNvPr>
        <xdr:cNvSpPr txBox="1"/>
      </xdr:nvSpPr>
      <xdr:spPr>
        <a:xfrm>
          <a:off x="10756676" y="6246674"/>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79375</xdr:rowOff>
    </xdr:from>
    <xdr:to>
      <xdr:col>80</xdr:col>
      <xdr:colOff>9525</xdr:colOff>
      <xdr:row>34</xdr:row>
      <xdr:rowOff>79375</xdr:rowOff>
    </xdr:to>
    <xdr:cxnSp macro="">
      <xdr:nvCxnSpPr>
        <xdr:cNvPr id="117" name="直線コネクタ 116">
          <a:extLst>
            <a:ext uri="{FF2B5EF4-FFF2-40B4-BE49-F238E27FC236}">
              <a16:creationId xmlns:a16="http://schemas.microsoft.com/office/drawing/2014/main" id="{F5A089FD-091E-4BD8-A838-DDCAFEAC5CD9}"/>
            </a:ext>
          </a:extLst>
        </xdr:cNvPr>
        <xdr:cNvCxnSpPr/>
      </xdr:nvCxnSpPr>
      <xdr:spPr>
        <a:xfrm>
          <a:off x="11303000" y="59086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33</xdr:row>
      <xdr:rowOff>157024</xdr:rowOff>
    </xdr:from>
    <xdr:ext cx="482824" cy="225703"/>
    <xdr:sp macro="" textlink="">
      <xdr:nvSpPr>
        <xdr:cNvPr id="118" name="テキスト ボックス 117">
          <a:extLst>
            <a:ext uri="{FF2B5EF4-FFF2-40B4-BE49-F238E27FC236}">
              <a16:creationId xmlns:a16="http://schemas.microsoft.com/office/drawing/2014/main" id="{9B2BEA4D-5994-41E2-8970-2561DA53D856}"/>
            </a:ext>
          </a:extLst>
        </xdr:cNvPr>
        <xdr:cNvSpPr txBox="1"/>
      </xdr:nvSpPr>
      <xdr:spPr>
        <a:xfrm>
          <a:off x="10756676" y="5814874"/>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31</xdr:row>
      <xdr:rowOff>161925</xdr:rowOff>
    </xdr:from>
    <xdr:to>
      <xdr:col>80</xdr:col>
      <xdr:colOff>9525</xdr:colOff>
      <xdr:row>31</xdr:row>
      <xdr:rowOff>161925</xdr:rowOff>
    </xdr:to>
    <xdr:cxnSp macro="">
      <xdr:nvCxnSpPr>
        <xdr:cNvPr id="119" name="直線コネクタ 118">
          <a:extLst>
            <a:ext uri="{FF2B5EF4-FFF2-40B4-BE49-F238E27FC236}">
              <a16:creationId xmlns:a16="http://schemas.microsoft.com/office/drawing/2014/main" id="{5BBF212A-C919-4D0C-B2E1-5BE0E0E1D998}"/>
            </a:ext>
          </a:extLst>
        </xdr:cNvPr>
        <xdr:cNvCxnSpPr/>
      </xdr:nvCxnSpPr>
      <xdr:spPr>
        <a:xfrm>
          <a:off x="11303000" y="54768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31</xdr:row>
      <xdr:rowOff>68124</xdr:rowOff>
    </xdr:from>
    <xdr:ext cx="482824" cy="225703"/>
    <xdr:sp macro="" textlink="">
      <xdr:nvSpPr>
        <xdr:cNvPr id="120" name="テキスト ボックス 119">
          <a:extLst>
            <a:ext uri="{FF2B5EF4-FFF2-40B4-BE49-F238E27FC236}">
              <a16:creationId xmlns:a16="http://schemas.microsoft.com/office/drawing/2014/main" id="{1819CCCD-58BD-4D12-8259-D9CAF27287E9}"/>
            </a:ext>
          </a:extLst>
        </xdr:cNvPr>
        <xdr:cNvSpPr txBox="1"/>
      </xdr:nvSpPr>
      <xdr:spPr>
        <a:xfrm>
          <a:off x="10756676" y="5383074"/>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29</xdr:row>
      <xdr:rowOff>73025</xdr:rowOff>
    </xdr:from>
    <xdr:to>
      <xdr:col>80</xdr:col>
      <xdr:colOff>9525</xdr:colOff>
      <xdr:row>29</xdr:row>
      <xdr:rowOff>73025</xdr:rowOff>
    </xdr:to>
    <xdr:cxnSp macro="">
      <xdr:nvCxnSpPr>
        <xdr:cNvPr id="121" name="直線コネクタ 120">
          <a:extLst>
            <a:ext uri="{FF2B5EF4-FFF2-40B4-BE49-F238E27FC236}">
              <a16:creationId xmlns:a16="http://schemas.microsoft.com/office/drawing/2014/main" id="{6202111D-F9EB-4B38-AC63-2A1E593E9CED}"/>
            </a:ext>
          </a:extLst>
        </xdr:cNvPr>
        <xdr:cNvCxnSpPr/>
      </xdr:nvCxnSpPr>
      <xdr:spPr>
        <a:xfrm>
          <a:off x="11303000" y="50450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150674</xdr:rowOff>
    </xdr:from>
    <xdr:ext cx="410689" cy="225703"/>
    <xdr:sp macro="" textlink="">
      <xdr:nvSpPr>
        <xdr:cNvPr id="122" name="テキスト ボックス 121">
          <a:extLst>
            <a:ext uri="{FF2B5EF4-FFF2-40B4-BE49-F238E27FC236}">
              <a16:creationId xmlns:a16="http://schemas.microsoft.com/office/drawing/2014/main" id="{B354F704-C7BE-4A84-AB30-7C33A9FFF615}"/>
            </a:ext>
          </a:extLst>
        </xdr:cNvPr>
        <xdr:cNvSpPr txBox="1"/>
      </xdr:nvSpPr>
      <xdr:spPr>
        <a:xfrm>
          <a:off x="10828811" y="4951274"/>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155575</xdr:rowOff>
    </xdr:from>
    <xdr:to>
      <xdr:col>80</xdr:col>
      <xdr:colOff>9525</xdr:colOff>
      <xdr:row>26</xdr:row>
      <xdr:rowOff>155575</xdr:rowOff>
    </xdr:to>
    <xdr:cxnSp macro="">
      <xdr:nvCxnSpPr>
        <xdr:cNvPr id="123" name="直線コネクタ 122">
          <a:extLst>
            <a:ext uri="{FF2B5EF4-FFF2-40B4-BE49-F238E27FC236}">
              <a16:creationId xmlns:a16="http://schemas.microsoft.com/office/drawing/2014/main" id="{0A28691D-366E-4686-BA6D-B9612CFE3352}"/>
            </a:ext>
          </a:extLst>
        </xdr:cNvPr>
        <xdr:cNvCxnSpPr/>
      </xdr:nvCxnSpPr>
      <xdr:spPr>
        <a:xfrm>
          <a:off x="11303000" y="46132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26</xdr:row>
      <xdr:rowOff>61774</xdr:rowOff>
    </xdr:from>
    <xdr:ext cx="308097" cy="225703"/>
    <xdr:sp macro="" textlink="">
      <xdr:nvSpPr>
        <xdr:cNvPr id="124" name="テキスト ボックス 123">
          <a:extLst>
            <a:ext uri="{FF2B5EF4-FFF2-40B4-BE49-F238E27FC236}">
              <a16:creationId xmlns:a16="http://schemas.microsoft.com/office/drawing/2014/main" id="{9418EC56-E067-4241-8FC4-B8995BD070FF}"/>
            </a:ext>
          </a:extLst>
        </xdr:cNvPr>
        <xdr:cNvSpPr txBox="1"/>
      </xdr:nvSpPr>
      <xdr:spPr>
        <a:xfrm>
          <a:off x="10931403" y="4519474"/>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5" name="直線コネクタ 124">
          <a:extLst>
            <a:ext uri="{FF2B5EF4-FFF2-40B4-BE49-F238E27FC236}">
              <a16:creationId xmlns:a16="http://schemas.microsoft.com/office/drawing/2014/main" id="{60950E1D-B829-4D3C-81FA-AD0CD070BB26}"/>
            </a:ext>
          </a:extLst>
        </xdr:cNvPr>
        <xdr:cNvCxnSpPr/>
      </xdr:nvCxnSpPr>
      <xdr:spPr>
        <a:xfrm>
          <a:off x="11303000" y="4181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6" name="債務償還比率グラフ枠">
          <a:extLst>
            <a:ext uri="{FF2B5EF4-FFF2-40B4-BE49-F238E27FC236}">
              <a16:creationId xmlns:a16="http://schemas.microsoft.com/office/drawing/2014/main" id="{D84079B3-03D5-461C-B60A-2BD225E7306E}"/>
            </a:ext>
          </a:extLst>
        </xdr:cNvPr>
        <xdr:cNvSpPr/>
      </xdr:nvSpPr>
      <xdr:spPr>
        <a:xfrm>
          <a:off x="11303000" y="4181475"/>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155575</xdr:rowOff>
    </xdr:from>
    <xdr:to>
      <xdr:col>76</xdr:col>
      <xdr:colOff>21589</xdr:colOff>
      <xdr:row>34</xdr:row>
      <xdr:rowOff>125492</xdr:rowOff>
    </xdr:to>
    <xdr:cxnSp macro="">
      <xdr:nvCxnSpPr>
        <xdr:cNvPr id="127" name="直線コネクタ 126">
          <a:extLst>
            <a:ext uri="{FF2B5EF4-FFF2-40B4-BE49-F238E27FC236}">
              <a16:creationId xmlns:a16="http://schemas.microsoft.com/office/drawing/2014/main" id="{4370B64D-1CC6-4A52-9A97-8F60CD5AB256}"/>
            </a:ext>
          </a:extLst>
        </xdr:cNvPr>
        <xdr:cNvCxnSpPr/>
      </xdr:nvCxnSpPr>
      <xdr:spPr>
        <a:xfrm flipV="1">
          <a:off x="14793595" y="4613275"/>
          <a:ext cx="1269" cy="13415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129319</xdr:rowOff>
    </xdr:from>
    <xdr:ext cx="560923" cy="259045"/>
    <xdr:sp macro="" textlink="">
      <xdr:nvSpPr>
        <xdr:cNvPr id="128" name="債務償還比率最小値テキスト">
          <a:extLst>
            <a:ext uri="{FF2B5EF4-FFF2-40B4-BE49-F238E27FC236}">
              <a16:creationId xmlns:a16="http://schemas.microsoft.com/office/drawing/2014/main" id="{44B647D3-5C29-40E4-BB12-A6E595A87B26}"/>
            </a:ext>
          </a:extLst>
        </xdr:cNvPr>
        <xdr:cNvSpPr txBox="1"/>
      </xdr:nvSpPr>
      <xdr:spPr>
        <a:xfrm>
          <a:off x="14846300" y="5958619"/>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125492</xdr:rowOff>
    </xdr:from>
    <xdr:to>
      <xdr:col>76</xdr:col>
      <xdr:colOff>111125</xdr:colOff>
      <xdr:row>34</xdr:row>
      <xdr:rowOff>125492</xdr:rowOff>
    </xdr:to>
    <xdr:cxnSp macro="">
      <xdr:nvCxnSpPr>
        <xdr:cNvPr id="129" name="直線コネクタ 128">
          <a:extLst>
            <a:ext uri="{FF2B5EF4-FFF2-40B4-BE49-F238E27FC236}">
              <a16:creationId xmlns:a16="http://schemas.microsoft.com/office/drawing/2014/main" id="{76DDF9EA-DEDC-405E-8E3D-1ECBC01EA85B}"/>
            </a:ext>
          </a:extLst>
        </xdr:cNvPr>
        <xdr:cNvCxnSpPr/>
      </xdr:nvCxnSpPr>
      <xdr:spPr>
        <a:xfrm>
          <a:off x="14706600" y="59547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102252</xdr:rowOff>
    </xdr:from>
    <xdr:ext cx="340478" cy="259045"/>
    <xdr:sp macro="" textlink="">
      <xdr:nvSpPr>
        <xdr:cNvPr id="130" name="債務償還比率最大値テキスト">
          <a:extLst>
            <a:ext uri="{FF2B5EF4-FFF2-40B4-BE49-F238E27FC236}">
              <a16:creationId xmlns:a16="http://schemas.microsoft.com/office/drawing/2014/main" id="{9361039D-7AF9-44E7-895C-658D995E9FB5}"/>
            </a:ext>
          </a:extLst>
        </xdr:cNvPr>
        <xdr:cNvSpPr txBox="1"/>
      </xdr:nvSpPr>
      <xdr:spPr>
        <a:xfrm>
          <a:off x="14846300" y="4388502"/>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155575</xdr:rowOff>
    </xdr:from>
    <xdr:to>
      <xdr:col>76</xdr:col>
      <xdr:colOff>111125</xdr:colOff>
      <xdr:row>26</xdr:row>
      <xdr:rowOff>155575</xdr:rowOff>
    </xdr:to>
    <xdr:cxnSp macro="">
      <xdr:nvCxnSpPr>
        <xdr:cNvPr id="131" name="直線コネクタ 130">
          <a:extLst>
            <a:ext uri="{FF2B5EF4-FFF2-40B4-BE49-F238E27FC236}">
              <a16:creationId xmlns:a16="http://schemas.microsoft.com/office/drawing/2014/main" id="{EF527AA4-7933-4D3E-B26F-A5A344926F88}"/>
            </a:ext>
          </a:extLst>
        </xdr:cNvPr>
        <xdr:cNvCxnSpPr/>
      </xdr:nvCxnSpPr>
      <xdr:spPr>
        <a:xfrm>
          <a:off x="14706600" y="46132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28</xdr:row>
      <xdr:rowOff>93809</xdr:rowOff>
    </xdr:from>
    <xdr:ext cx="469744" cy="259045"/>
    <xdr:sp macro="" textlink="">
      <xdr:nvSpPr>
        <xdr:cNvPr id="132" name="債務償還比率平均値テキスト">
          <a:extLst>
            <a:ext uri="{FF2B5EF4-FFF2-40B4-BE49-F238E27FC236}">
              <a16:creationId xmlns:a16="http://schemas.microsoft.com/office/drawing/2014/main" id="{A9EECB3E-08AB-48B8-B4A1-28CF4DC6DA1E}"/>
            </a:ext>
          </a:extLst>
        </xdr:cNvPr>
        <xdr:cNvSpPr txBox="1"/>
      </xdr:nvSpPr>
      <xdr:spPr>
        <a:xfrm>
          <a:off x="14846300" y="489440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70932</xdr:rowOff>
    </xdr:from>
    <xdr:to>
      <xdr:col>76</xdr:col>
      <xdr:colOff>73025</xdr:colOff>
      <xdr:row>30</xdr:row>
      <xdr:rowOff>1082</xdr:rowOff>
    </xdr:to>
    <xdr:sp macro="" textlink="">
      <xdr:nvSpPr>
        <xdr:cNvPr id="133" name="フローチャート: 判断 132">
          <a:extLst>
            <a:ext uri="{FF2B5EF4-FFF2-40B4-BE49-F238E27FC236}">
              <a16:creationId xmlns:a16="http://schemas.microsoft.com/office/drawing/2014/main" id="{C8C6B0CA-B8B3-43C1-8DE0-CB601EBDF5CE}"/>
            </a:ext>
          </a:extLst>
        </xdr:cNvPr>
        <xdr:cNvSpPr/>
      </xdr:nvSpPr>
      <xdr:spPr>
        <a:xfrm>
          <a:off x="14744700" y="5042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29</xdr:row>
      <xdr:rowOff>113421</xdr:rowOff>
    </xdr:from>
    <xdr:to>
      <xdr:col>72</xdr:col>
      <xdr:colOff>123825</xdr:colOff>
      <xdr:row>30</xdr:row>
      <xdr:rowOff>43571</xdr:rowOff>
    </xdr:to>
    <xdr:sp macro="" textlink="">
      <xdr:nvSpPr>
        <xdr:cNvPr id="134" name="フローチャート: 判断 133">
          <a:extLst>
            <a:ext uri="{FF2B5EF4-FFF2-40B4-BE49-F238E27FC236}">
              <a16:creationId xmlns:a16="http://schemas.microsoft.com/office/drawing/2014/main" id="{A81827E6-9FBF-419D-A3C0-C4B5A68DFA23}"/>
            </a:ext>
          </a:extLst>
        </xdr:cNvPr>
        <xdr:cNvSpPr/>
      </xdr:nvSpPr>
      <xdr:spPr>
        <a:xfrm>
          <a:off x="14033500" y="50854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29</xdr:row>
      <xdr:rowOff>101417</xdr:rowOff>
    </xdr:from>
    <xdr:to>
      <xdr:col>68</xdr:col>
      <xdr:colOff>123825</xdr:colOff>
      <xdr:row>30</xdr:row>
      <xdr:rowOff>31567</xdr:rowOff>
    </xdr:to>
    <xdr:sp macro="" textlink="">
      <xdr:nvSpPr>
        <xdr:cNvPr id="135" name="フローチャート: 判断 134">
          <a:extLst>
            <a:ext uri="{FF2B5EF4-FFF2-40B4-BE49-F238E27FC236}">
              <a16:creationId xmlns:a16="http://schemas.microsoft.com/office/drawing/2014/main" id="{D92BC02D-8F5A-4BB4-A036-C9D6D2A3CFA8}"/>
            </a:ext>
          </a:extLst>
        </xdr:cNvPr>
        <xdr:cNvSpPr/>
      </xdr:nvSpPr>
      <xdr:spPr>
        <a:xfrm>
          <a:off x="13271500" y="50734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29</xdr:row>
      <xdr:rowOff>101417</xdr:rowOff>
    </xdr:from>
    <xdr:to>
      <xdr:col>64</xdr:col>
      <xdr:colOff>123825</xdr:colOff>
      <xdr:row>30</xdr:row>
      <xdr:rowOff>31567</xdr:rowOff>
    </xdr:to>
    <xdr:sp macro="" textlink="">
      <xdr:nvSpPr>
        <xdr:cNvPr id="136" name="フローチャート: 判断 135">
          <a:extLst>
            <a:ext uri="{FF2B5EF4-FFF2-40B4-BE49-F238E27FC236}">
              <a16:creationId xmlns:a16="http://schemas.microsoft.com/office/drawing/2014/main" id="{9B4A79B2-8AF0-4A72-9438-F0FDB0BEB56D}"/>
            </a:ext>
          </a:extLst>
        </xdr:cNvPr>
        <xdr:cNvSpPr/>
      </xdr:nvSpPr>
      <xdr:spPr>
        <a:xfrm>
          <a:off x="12509500" y="50734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29</xdr:row>
      <xdr:rowOff>116185</xdr:rowOff>
    </xdr:from>
    <xdr:to>
      <xdr:col>60</xdr:col>
      <xdr:colOff>123825</xdr:colOff>
      <xdr:row>30</xdr:row>
      <xdr:rowOff>46335</xdr:rowOff>
    </xdr:to>
    <xdr:sp macro="" textlink="">
      <xdr:nvSpPr>
        <xdr:cNvPr id="137" name="フローチャート: 判断 136">
          <a:extLst>
            <a:ext uri="{FF2B5EF4-FFF2-40B4-BE49-F238E27FC236}">
              <a16:creationId xmlns:a16="http://schemas.microsoft.com/office/drawing/2014/main" id="{4D2D18A2-03DA-4BA7-BB9A-B5A8351F076C}"/>
            </a:ext>
          </a:extLst>
        </xdr:cNvPr>
        <xdr:cNvSpPr/>
      </xdr:nvSpPr>
      <xdr:spPr>
        <a:xfrm>
          <a:off x="11747500" y="5088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38" name="テキスト ボックス 137">
          <a:extLst>
            <a:ext uri="{FF2B5EF4-FFF2-40B4-BE49-F238E27FC236}">
              <a16:creationId xmlns:a16="http://schemas.microsoft.com/office/drawing/2014/main" id="{3086AFD9-58D1-458D-8E54-345F5AB6B2DF}"/>
            </a:ext>
          </a:extLst>
        </xdr:cNvPr>
        <xdr:cNvSpPr txBox="1"/>
      </xdr:nvSpPr>
      <xdr:spPr>
        <a:xfrm>
          <a:off x="146177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39" name="テキスト ボックス 138">
          <a:extLst>
            <a:ext uri="{FF2B5EF4-FFF2-40B4-BE49-F238E27FC236}">
              <a16:creationId xmlns:a16="http://schemas.microsoft.com/office/drawing/2014/main" id="{07631C05-94FD-4972-A969-83FA19FA2F22}"/>
            </a:ext>
          </a:extLst>
        </xdr:cNvPr>
        <xdr:cNvSpPr txBox="1"/>
      </xdr:nvSpPr>
      <xdr:spPr>
        <a:xfrm>
          <a:off x="13906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02DC5380-DD90-4B5C-869E-96C5F1AC941A}"/>
            </a:ext>
          </a:extLst>
        </xdr:cNvPr>
        <xdr:cNvSpPr txBox="1"/>
      </xdr:nvSpPr>
      <xdr:spPr>
        <a:xfrm>
          <a:off x="13144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1" name="テキスト ボックス 140">
          <a:extLst>
            <a:ext uri="{FF2B5EF4-FFF2-40B4-BE49-F238E27FC236}">
              <a16:creationId xmlns:a16="http://schemas.microsoft.com/office/drawing/2014/main" id="{1DC536A7-6FBB-43EF-8656-835B2EBCACEE}"/>
            </a:ext>
          </a:extLst>
        </xdr:cNvPr>
        <xdr:cNvSpPr txBox="1"/>
      </xdr:nvSpPr>
      <xdr:spPr>
        <a:xfrm>
          <a:off x="12382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2" name="テキスト ボックス 141">
          <a:extLst>
            <a:ext uri="{FF2B5EF4-FFF2-40B4-BE49-F238E27FC236}">
              <a16:creationId xmlns:a16="http://schemas.microsoft.com/office/drawing/2014/main" id="{2DAD6E94-26BB-4591-AA8B-6175196692C9}"/>
            </a:ext>
          </a:extLst>
        </xdr:cNvPr>
        <xdr:cNvSpPr txBox="1"/>
      </xdr:nvSpPr>
      <xdr:spPr>
        <a:xfrm>
          <a:off x="11620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145893</xdr:rowOff>
    </xdr:from>
    <xdr:to>
      <xdr:col>76</xdr:col>
      <xdr:colOff>73025</xdr:colOff>
      <xdr:row>30</xdr:row>
      <xdr:rowOff>76043</xdr:rowOff>
    </xdr:to>
    <xdr:sp macro="" textlink="">
      <xdr:nvSpPr>
        <xdr:cNvPr id="143" name="楕円 142">
          <a:extLst>
            <a:ext uri="{FF2B5EF4-FFF2-40B4-BE49-F238E27FC236}">
              <a16:creationId xmlns:a16="http://schemas.microsoft.com/office/drawing/2014/main" id="{BEC5DCAC-7E22-4E6A-A109-4258434C5F99}"/>
            </a:ext>
          </a:extLst>
        </xdr:cNvPr>
        <xdr:cNvSpPr/>
      </xdr:nvSpPr>
      <xdr:spPr>
        <a:xfrm>
          <a:off x="14744700" y="51179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124320</xdr:rowOff>
    </xdr:from>
    <xdr:ext cx="469744" cy="259045"/>
    <xdr:sp macro="" textlink="">
      <xdr:nvSpPr>
        <xdr:cNvPr id="144" name="債務償還比率該当値テキスト">
          <a:extLst>
            <a:ext uri="{FF2B5EF4-FFF2-40B4-BE49-F238E27FC236}">
              <a16:creationId xmlns:a16="http://schemas.microsoft.com/office/drawing/2014/main" id="{83489C69-3DA6-470E-983D-E0F271AD5667}"/>
            </a:ext>
          </a:extLst>
        </xdr:cNvPr>
        <xdr:cNvSpPr txBox="1"/>
      </xdr:nvSpPr>
      <xdr:spPr>
        <a:xfrm>
          <a:off x="14846300" y="50963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30</xdr:row>
      <xdr:rowOff>53462</xdr:rowOff>
    </xdr:from>
    <xdr:to>
      <xdr:col>72</xdr:col>
      <xdr:colOff>123825</xdr:colOff>
      <xdr:row>30</xdr:row>
      <xdr:rowOff>155062</xdr:rowOff>
    </xdr:to>
    <xdr:sp macro="" textlink="">
      <xdr:nvSpPr>
        <xdr:cNvPr id="145" name="楕円 144">
          <a:extLst>
            <a:ext uri="{FF2B5EF4-FFF2-40B4-BE49-F238E27FC236}">
              <a16:creationId xmlns:a16="http://schemas.microsoft.com/office/drawing/2014/main" id="{E8FB96D3-1BA2-4997-A2F3-5A4285A93A92}"/>
            </a:ext>
          </a:extLst>
        </xdr:cNvPr>
        <xdr:cNvSpPr/>
      </xdr:nvSpPr>
      <xdr:spPr>
        <a:xfrm>
          <a:off x="14033500" y="51969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30</xdr:row>
      <xdr:rowOff>25243</xdr:rowOff>
    </xdr:from>
    <xdr:to>
      <xdr:col>76</xdr:col>
      <xdr:colOff>22225</xdr:colOff>
      <xdr:row>30</xdr:row>
      <xdr:rowOff>104262</xdr:rowOff>
    </xdr:to>
    <xdr:cxnSp macro="">
      <xdr:nvCxnSpPr>
        <xdr:cNvPr id="146" name="直線コネクタ 145">
          <a:extLst>
            <a:ext uri="{FF2B5EF4-FFF2-40B4-BE49-F238E27FC236}">
              <a16:creationId xmlns:a16="http://schemas.microsoft.com/office/drawing/2014/main" id="{B9233193-8634-48B1-ACC7-3775D1C2A053}"/>
            </a:ext>
          </a:extLst>
        </xdr:cNvPr>
        <xdr:cNvCxnSpPr/>
      </xdr:nvCxnSpPr>
      <xdr:spPr>
        <a:xfrm flipV="1">
          <a:off x="14084300" y="5168743"/>
          <a:ext cx="711200" cy="790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30</xdr:row>
      <xdr:rowOff>77815</xdr:rowOff>
    </xdr:from>
    <xdr:to>
      <xdr:col>68</xdr:col>
      <xdr:colOff>123825</xdr:colOff>
      <xdr:row>31</xdr:row>
      <xdr:rowOff>7965</xdr:rowOff>
    </xdr:to>
    <xdr:sp macro="" textlink="">
      <xdr:nvSpPr>
        <xdr:cNvPr id="147" name="楕円 146">
          <a:extLst>
            <a:ext uri="{FF2B5EF4-FFF2-40B4-BE49-F238E27FC236}">
              <a16:creationId xmlns:a16="http://schemas.microsoft.com/office/drawing/2014/main" id="{66BAFE1B-7529-4700-8063-39665449CE54}"/>
            </a:ext>
          </a:extLst>
        </xdr:cNvPr>
        <xdr:cNvSpPr/>
      </xdr:nvSpPr>
      <xdr:spPr>
        <a:xfrm>
          <a:off x="13271500" y="5221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30</xdr:row>
      <xdr:rowOff>104262</xdr:rowOff>
    </xdr:from>
    <xdr:to>
      <xdr:col>72</xdr:col>
      <xdr:colOff>73025</xdr:colOff>
      <xdr:row>30</xdr:row>
      <xdr:rowOff>128615</xdr:rowOff>
    </xdr:to>
    <xdr:cxnSp macro="">
      <xdr:nvCxnSpPr>
        <xdr:cNvPr id="148" name="直線コネクタ 147">
          <a:extLst>
            <a:ext uri="{FF2B5EF4-FFF2-40B4-BE49-F238E27FC236}">
              <a16:creationId xmlns:a16="http://schemas.microsoft.com/office/drawing/2014/main" id="{AA5C81F0-F16F-48C2-B2A2-BD909D3D2B03}"/>
            </a:ext>
          </a:extLst>
        </xdr:cNvPr>
        <xdr:cNvCxnSpPr/>
      </xdr:nvCxnSpPr>
      <xdr:spPr>
        <a:xfrm flipV="1">
          <a:off x="13322300" y="5247762"/>
          <a:ext cx="762000" cy="24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31</xdr:row>
      <xdr:rowOff>53955</xdr:rowOff>
    </xdr:from>
    <xdr:to>
      <xdr:col>64</xdr:col>
      <xdr:colOff>123825</xdr:colOff>
      <xdr:row>31</xdr:row>
      <xdr:rowOff>155555</xdr:rowOff>
    </xdr:to>
    <xdr:sp macro="" textlink="">
      <xdr:nvSpPr>
        <xdr:cNvPr id="149" name="楕円 148">
          <a:extLst>
            <a:ext uri="{FF2B5EF4-FFF2-40B4-BE49-F238E27FC236}">
              <a16:creationId xmlns:a16="http://schemas.microsoft.com/office/drawing/2014/main" id="{8A97CD40-455F-45C1-BE18-DEAA4C920F9F}"/>
            </a:ext>
          </a:extLst>
        </xdr:cNvPr>
        <xdr:cNvSpPr/>
      </xdr:nvSpPr>
      <xdr:spPr>
        <a:xfrm>
          <a:off x="12509500" y="5368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30</xdr:row>
      <xdr:rowOff>128615</xdr:rowOff>
    </xdr:from>
    <xdr:to>
      <xdr:col>68</xdr:col>
      <xdr:colOff>73025</xdr:colOff>
      <xdr:row>31</xdr:row>
      <xdr:rowOff>104755</xdr:rowOff>
    </xdr:to>
    <xdr:cxnSp macro="">
      <xdr:nvCxnSpPr>
        <xdr:cNvPr id="150" name="直線コネクタ 149">
          <a:extLst>
            <a:ext uri="{FF2B5EF4-FFF2-40B4-BE49-F238E27FC236}">
              <a16:creationId xmlns:a16="http://schemas.microsoft.com/office/drawing/2014/main" id="{DA753011-D283-496F-A981-3D236BA91BEE}"/>
            </a:ext>
          </a:extLst>
        </xdr:cNvPr>
        <xdr:cNvCxnSpPr/>
      </xdr:nvCxnSpPr>
      <xdr:spPr>
        <a:xfrm flipV="1">
          <a:off x="12560300" y="5272115"/>
          <a:ext cx="762000" cy="1475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31</xdr:row>
      <xdr:rowOff>97912</xdr:rowOff>
    </xdr:from>
    <xdr:to>
      <xdr:col>60</xdr:col>
      <xdr:colOff>123825</xdr:colOff>
      <xdr:row>32</xdr:row>
      <xdr:rowOff>28062</xdr:rowOff>
    </xdr:to>
    <xdr:sp macro="" textlink="">
      <xdr:nvSpPr>
        <xdr:cNvPr id="151" name="楕円 150">
          <a:extLst>
            <a:ext uri="{FF2B5EF4-FFF2-40B4-BE49-F238E27FC236}">
              <a16:creationId xmlns:a16="http://schemas.microsoft.com/office/drawing/2014/main" id="{8EB624D9-15F4-49C8-BED9-CED30A0358EF}"/>
            </a:ext>
          </a:extLst>
        </xdr:cNvPr>
        <xdr:cNvSpPr/>
      </xdr:nvSpPr>
      <xdr:spPr>
        <a:xfrm>
          <a:off x="11747500" y="54128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31</xdr:row>
      <xdr:rowOff>104755</xdr:rowOff>
    </xdr:from>
    <xdr:to>
      <xdr:col>64</xdr:col>
      <xdr:colOff>73025</xdr:colOff>
      <xdr:row>31</xdr:row>
      <xdr:rowOff>148712</xdr:rowOff>
    </xdr:to>
    <xdr:cxnSp macro="">
      <xdr:nvCxnSpPr>
        <xdr:cNvPr id="152" name="直線コネクタ 151">
          <a:extLst>
            <a:ext uri="{FF2B5EF4-FFF2-40B4-BE49-F238E27FC236}">
              <a16:creationId xmlns:a16="http://schemas.microsoft.com/office/drawing/2014/main" id="{FCD4BE12-B2EB-4684-BB4C-771581AD2A1A}"/>
            </a:ext>
          </a:extLst>
        </xdr:cNvPr>
        <xdr:cNvCxnSpPr/>
      </xdr:nvCxnSpPr>
      <xdr:spPr>
        <a:xfrm flipV="1">
          <a:off x="11798300" y="5419705"/>
          <a:ext cx="762000" cy="439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28</xdr:row>
      <xdr:rowOff>60098</xdr:rowOff>
    </xdr:from>
    <xdr:ext cx="469744" cy="259045"/>
    <xdr:sp macro="" textlink="">
      <xdr:nvSpPr>
        <xdr:cNvPr id="153" name="n_1aveValue債務償還比率">
          <a:extLst>
            <a:ext uri="{FF2B5EF4-FFF2-40B4-BE49-F238E27FC236}">
              <a16:creationId xmlns:a16="http://schemas.microsoft.com/office/drawing/2014/main" id="{70CB840D-47E3-48C6-97FE-66B79B472C9D}"/>
            </a:ext>
          </a:extLst>
        </xdr:cNvPr>
        <xdr:cNvSpPr txBox="1"/>
      </xdr:nvSpPr>
      <xdr:spPr>
        <a:xfrm>
          <a:off x="13836727" y="48606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28</xdr:row>
      <xdr:rowOff>48094</xdr:rowOff>
    </xdr:from>
    <xdr:ext cx="469744" cy="259045"/>
    <xdr:sp macro="" textlink="">
      <xdr:nvSpPr>
        <xdr:cNvPr id="154" name="n_2aveValue債務償還比率">
          <a:extLst>
            <a:ext uri="{FF2B5EF4-FFF2-40B4-BE49-F238E27FC236}">
              <a16:creationId xmlns:a16="http://schemas.microsoft.com/office/drawing/2014/main" id="{88D78687-7E69-4EDC-BB69-7298ACCCF1BA}"/>
            </a:ext>
          </a:extLst>
        </xdr:cNvPr>
        <xdr:cNvSpPr txBox="1"/>
      </xdr:nvSpPr>
      <xdr:spPr>
        <a:xfrm>
          <a:off x="13087427" y="48486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28</xdr:row>
      <xdr:rowOff>48094</xdr:rowOff>
    </xdr:from>
    <xdr:ext cx="469744" cy="259045"/>
    <xdr:sp macro="" textlink="">
      <xdr:nvSpPr>
        <xdr:cNvPr id="155" name="n_3aveValue債務償還比率">
          <a:extLst>
            <a:ext uri="{FF2B5EF4-FFF2-40B4-BE49-F238E27FC236}">
              <a16:creationId xmlns:a16="http://schemas.microsoft.com/office/drawing/2014/main" id="{11E72C93-2538-42F2-B1B8-9C1394B19F10}"/>
            </a:ext>
          </a:extLst>
        </xdr:cNvPr>
        <xdr:cNvSpPr txBox="1"/>
      </xdr:nvSpPr>
      <xdr:spPr>
        <a:xfrm>
          <a:off x="12325427" y="48486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28</xdr:row>
      <xdr:rowOff>62862</xdr:rowOff>
    </xdr:from>
    <xdr:ext cx="469744" cy="259045"/>
    <xdr:sp macro="" textlink="">
      <xdr:nvSpPr>
        <xdr:cNvPr id="156" name="n_4aveValue債務償還比率">
          <a:extLst>
            <a:ext uri="{FF2B5EF4-FFF2-40B4-BE49-F238E27FC236}">
              <a16:creationId xmlns:a16="http://schemas.microsoft.com/office/drawing/2014/main" id="{9D28CA09-39CC-41D5-A02F-BF6446C4CC46}"/>
            </a:ext>
          </a:extLst>
        </xdr:cNvPr>
        <xdr:cNvSpPr txBox="1"/>
      </xdr:nvSpPr>
      <xdr:spPr>
        <a:xfrm>
          <a:off x="11563427" y="48634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30</xdr:row>
      <xdr:rowOff>146189</xdr:rowOff>
    </xdr:from>
    <xdr:ext cx="469744" cy="259045"/>
    <xdr:sp macro="" textlink="">
      <xdr:nvSpPr>
        <xdr:cNvPr id="157" name="n_1mainValue債務償還比率">
          <a:extLst>
            <a:ext uri="{FF2B5EF4-FFF2-40B4-BE49-F238E27FC236}">
              <a16:creationId xmlns:a16="http://schemas.microsoft.com/office/drawing/2014/main" id="{C995EE14-6150-48D2-95CD-45E17F38F370}"/>
            </a:ext>
          </a:extLst>
        </xdr:cNvPr>
        <xdr:cNvSpPr txBox="1"/>
      </xdr:nvSpPr>
      <xdr:spPr>
        <a:xfrm>
          <a:off x="13836727" y="52896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30</xdr:row>
      <xdr:rowOff>170542</xdr:rowOff>
    </xdr:from>
    <xdr:ext cx="469744" cy="259045"/>
    <xdr:sp macro="" textlink="">
      <xdr:nvSpPr>
        <xdr:cNvPr id="158" name="n_2mainValue債務償還比率">
          <a:extLst>
            <a:ext uri="{FF2B5EF4-FFF2-40B4-BE49-F238E27FC236}">
              <a16:creationId xmlns:a16="http://schemas.microsoft.com/office/drawing/2014/main" id="{9B713CB8-EBB9-480E-BB93-8849C6F04094}"/>
            </a:ext>
          </a:extLst>
        </xdr:cNvPr>
        <xdr:cNvSpPr txBox="1"/>
      </xdr:nvSpPr>
      <xdr:spPr>
        <a:xfrm>
          <a:off x="13087427" y="53140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31</xdr:row>
      <xdr:rowOff>146682</xdr:rowOff>
    </xdr:from>
    <xdr:ext cx="469744" cy="259045"/>
    <xdr:sp macro="" textlink="">
      <xdr:nvSpPr>
        <xdr:cNvPr id="159" name="n_3mainValue債務償還比率">
          <a:extLst>
            <a:ext uri="{FF2B5EF4-FFF2-40B4-BE49-F238E27FC236}">
              <a16:creationId xmlns:a16="http://schemas.microsoft.com/office/drawing/2014/main" id="{C4B9B9EA-35DE-4D33-AD11-5EB82AF8F9BC}"/>
            </a:ext>
          </a:extLst>
        </xdr:cNvPr>
        <xdr:cNvSpPr txBox="1"/>
      </xdr:nvSpPr>
      <xdr:spPr>
        <a:xfrm>
          <a:off x="12325427" y="54616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32</xdr:row>
      <xdr:rowOff>19189</xdr:rowOff>
    </xdr:from>
    <xdr:ext cx="469744" cy="259045"/>
    <xdr:sp macro="" textlink="">
      <xdr:nvSpPr>
        <xdr:cNvPr id="160" name="n_4mainValue債務償還比率">
          <a:extLst>
            <a:ext uri="{FF2B5EF4-FFF2-40B4-BE49-F238E27FC236}">
              <a16:creationId xmlns:a16="http://schemas.microsoft.com/office/drawing/2014/main" id="{D34B5ADC-A846-4918-8FCF-0E3605408D4D}"/>
            </a:ext>
          </a:extLst>
        </xdr:cNvPr>
        <xdr:cNvSpPr txBox="1"/>
      </xdr:nvSpPr>
      <xdr:spPr>
        <a:xfrm>
          <a:off x="11563427" y="55055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61" name="正方形/長方形 160">
          <a:extLst>
            <a:ext uri="{FF2B5EF4-FFF2-40B4-BE49-F238E27FC236}">
              <a16:creationId xmlns:a16="http://schemas.microsoft.com/office/drawing/2014/main" id="{B0CAF2E4-2B82-4028-AF9B-2D4C60261096}"/>
            </a:ext>
          </a:extLst>
        </xdr:cNvPr>
        <xdr:cNvSpPr/>
      </xdr:nvSpPr>
      <xdr:spPr>
        <a:xfrm>
          <a:off x="1270000" y="718185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2" name="正方形/長方形 161">
          <a:extLst>
            <a:ext uri="{FF2B5EF4-FFF2-40B4-BE49-F238E27FC236}">
              <a16:creationId xmlns:a16="http://schemas.microsoft.com/office/drawing/2014/main" id="{B2F0B5E3-131F-457B-9532-66DF735EB0BE}"/>
            </a:ext>
          </a:extLst>
        </xdr:cNvPr>
        <xdr:cNvSpPr/>
      </xdr:nvSpPr>
      <xdr:spPr>
        <a:xfrm>
          <a:off x="1270000" y="10944225"/>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3" name="テキスト ボックス 162">
          <a:extLst>
            <a:ext uri="{FF2B5EF4-FFF2-40B4-BE49-F238E27FC236}">
              <a16:creationId xmlns:a16="http://schemas.microsoft.com/office/drawing/2014/main" id="{2E7E71D8-6EEB-436D-8FBB-D9BE96098205}"/>
            </a:ext>
          </a:extLst>
        </xdr:cNvPr>
        <xdr:cNvSpPr txBox="1"/>
      </xdr:nvSpPr>
      <xdr:spPr>
        <a:xfrm>
          <a:off x="914400" y="743585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4" name="テキスト ボックス 163">
          <a:extLst>
            <a:ext uri="{FF2B5EF4-FFF2-40B4-BE49-F238E27FC236}">
              <a16:creationId xmlns:a16="http://schemas.microsoft.com/office/drawing/2014/main" id="{2954A2CF-A2F4-4CE4-AEAF-D766D53B1A2A}"/>
            </a:ext>
          </a:extLst>
        </xdr:cNvPr>
        <xdr:cNvSpPr txBox="1"/>
      </xdr:nvSpPr>
      <xdr:spPr>
        <a:xfrm>
          <a:off x="6985000" y="1010285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5" name="テキスト ボックス 164">
          <a:extLst>
            <a:ext uri="{FF2B5EF4-FFF2-40B4-BE49-F238E27FC236}">
              <a16:creationId xmlns:a16="http://schemas.microsoft.com/office/drawing/2014/main" id="{F33E38A5-579C-4981-B327-4A9AC3C95893}"/>
            </a:ext>
          </a:extLst>
        </xdr:cNvPr>
        <xdr:cNvSpPr txBox="1"/>
      </xdr:nvSpPr>
      <xdr:spPr>
        <a:xfrm>
          <a:off x="914400" y="11172825"/>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6" name="テキスト ボックス 165">
          <a:extLst>
            <a:ext uri="{FF2B5EF4-FFF2-40B4-BE49-F238E27FC236}">
              <a16:creationId xmlns:a16="http://schemas.microsoft.com/office/drawing/2014/main" id="{3288776F-8631-4BE1-8498-D795B4BF4FA9}"/>
            </a:ext>
          </a:extLst>
        </xdr:cNvPr>
        <xdr:cNvSpPr txBox="1"/>
      </xdr:nvSpPr>
      <xdr:spPr>
        <a:xfrm>
          <a:off x="6985000" y="13928725"/>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D923CAF5-79AF-4FFE-BAED-DC2FA5F1FDB9}"/>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3AF4330E-161E-4C50-8BA0-F420E6259A48}"/>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40F1DC35-8CBF-4D97-9EA0-D0BA55363C64}"/>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A4B297B1-7AA7-4007-9CA5-904FFDFA3BFA}"/>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75622432-D11E-4859-B421-710DF6E407CD}"/>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BA66E282-FA02-4674-9E50-A54362E46B44}"/>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86DFA0E-F705-4EF8-A294-1B1CF85DCB9D}"/>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88BB1FF6-1045-40A6-AD85-84E6CE23B583}"/>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8F8F5F74-AFF8-4698-99EF-8D4806E8050B}"/>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A22BC34E-5C1D-4C6E-9476-DCB9AA25F594}"/>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30,004
29,737
67.10
16,496,402
16,143,440
303,690
7,740,316
13,826,420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906742B3-3715-408A-A53F-73771EAFBBF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38AF2786-E1D7-4BC9-B500-352B13E8807B}"/>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9644BC6B-ECF6-45B6-B88A-49882617DD1E}"/>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11.1
71.5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7AADF33A-26AB-4C4A-B1CC-1B516C50BE2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87A9C8BE-495D-418E-9063-C4F713D799C8}"/>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7D6AE422-CDF8-4133-82CF-7E8B9DECBD2A}"/>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F21AC1FD-2F08-4A49-A293-73BD1D602F49}"/>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9C7CBB6C-F389-4F3E-896E-D6A386E2029F}"/>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4AE4ACD7-1F20-443D-A346-FC5C118C1A5D}"/>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289FC9E4-FC76-42BE-994C-FB92F9B2EE79}"/>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88F20598-42F7-4778-89E6-ACE2B1E7C073}"/>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DE400DA6-8A2C-484F-9318-24920227EB94}"/>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2E3FCB5B-6CCC-4D99-9806-45E78775037B}"/>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8772458E-0833-482C-BB6D-DD2F257355E7}"/>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880F8BAD-60AA-4F68-A01A-103E28A6E363}"/>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1E4B193A-CAB3-4286-85A7-DDA1E70E3B49}"/>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282E6CBA-A1B3-44D3-A510-961890CB3DFD}"/>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3A9E0BFF-FB68-42DE-952E-F5303BF94D93}"/>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24E92392-7810-4DF1-977E-EAB2E121347D}"/>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7B8D1CD8-3AF2-499F-8F0B-CC30D9C46D83}"/>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A4989870-C2A4-48C7-956F-09AA72333C8D}"/>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EFC3F9A2-30CD-44D9-A75C-9A99BB144809}"/>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6DCC4389-EA72-4384-92B3-D7E23E8BED8D}"/>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8B2E3B1C-3FEC-4DD5-8429-ED7D43990620}"/>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8A2E52D0-2A13-495F-8426-0D0E14EF24A1}"/>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0A36D1B4-10D6-4437-9230-F01650374E01}"/>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FE964F47-01C8-4ED1-A59C-494CA7292957}"/>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F1F21522-870F-4EAF-8849-AEEC9EBC55CE}"/>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B825796E-02BC-47ED-8949-94E17A71C6AD}"/>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4E14E974-11C1-4018-8F3C-0934B3D5A004}"/>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4455D604-3101-44CE-A12B-4938D84C5105}"/>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90A6D43A-9BAA-4DB0-8F7C-168298E474E7}"/>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1FA6F1D2-368C-4564-B114-1015B4F9AA31}"/>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0A4AD523-24F6-4ED3-AA4E-FB7308307C2D}"/>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449F60E8-1F6B-4B51-85D7-8E7FCE3EF3EC}"/>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5A831189-6557-4E10-B2D6-788285F61457}"/>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72E795FD-758E-481F-9477-08C2BC2ED848}"/>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C3F43F35-7D00-4E57-86CD-5FC04CF43868}"/>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5E5F1650-00D3-4B29-B051-0D46A73291F9}"/>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D41372B1-EC8D-4AD7-8B08-7EB7D6AF1D23}"/>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3B7440BA-F889-4DA0-8407-DD4E820E7B7D}"/>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6CFAE3A9-C386-4F96-BC8B-54B5E7A2231B}"/>
            </a:ext>
          </a:extLst>
        </xdr:cNvPr>
        <xdr:cNvSpPr txBox="1"/>
      </xdr:nvSpPr>
      <xdr:spPr>
        <a:xfrm>
          <a:off x="358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404E6B05-C069-4554-B9D7-7B98DFA9119D}"/>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CBE49A04-9F94-46C7-BC67-C11B16DA4C20}"/>
            </a:ext>
          </a:extLst>
        </xdr:cNvPr>
        <xdr:cNvSpPr txBox="1"/>
      </xdr:nvSpPr>
      <xdr:spPr>
        <a:xfrm>
          <a:off x="423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30E8CF3D-46FA-4FC8-B5F5-D4726CBD6236}"/>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78105</xdr:rowOff>
    </xdr:from>
    <xdr:to>
      <xdr:col>24</xdr:col>
      <xdr:colOff>62865</xdr:colOff>
      <xdr:row>42</xdr:row>
      <xdr:rowOff>28575</xdr:rowOff>
    </xdr:to>
    <xdr:cxnSp macro="">
      <xdr:nvCxnSpPr>
        <xdr:cNvPr id="57" name="直線コネクタ 56">
          <a:extLst>
            <a:ext uri="{FF2B5EF4-FFF2-40B4-BE49-F238E27FC236}">
              <a16:creationId xmlns:a16="http://schemas.microsoft.com/office/drawing/2014/main" id="{8CF1804A-14C1-4139-8DA5-553E85F2D1A0}"/>
            </a:ext>
          </a:extLst>
        </xdr:cNvPr>
        <xdr:cNvCxnSpPr/>
      </xdr:nvCxnSpPr>
      <xdr:spPr>
        <a:xfrm flipV="1">
          <a:off x="4634865" y="5907405"/>
          <a:ext cx="0" cy="13220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32402</xdr:rowOff>
    </xdr:from>
    <xdr:ext cx="405111" cy="259045"/>
    <xdr:sp macro="" textlink="">
      <xdr:nvSpPr>
        <xdr:cNvPr id="58" name="【道路】&#10;有形固定資産減価償却率最小値テキスト">
          <a:extLst>
            <a:ext uri="{FF2B5EF4-FFF2-40B4-BE49-F238E27FC236}">
              <a16:creationId xmlns:a16="http://schemas.microsoft.com/office/drawing/2014/main" id="{781D52C0-0D59-4212-940D-530100B18434}"/>
            </a:ext>
          </a:extLst>
        </xdr:cNvPr>
        <xdr:cNvSpPr txBox="1"/>
      </xdr:nvSpPr>
      <xdr:spPr>
        <a:xfrm>
          <a:off x="4673600" y="72333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28575</xdr:rowOff>
    </xdr:from>
    <xdr:to>
      <xdr:col>24</xdr:col>
      <xdr:colOff>152400</xdr:colOff>
      <xdr:row>42</xdr:row>
      <xdr:rowOff>28575</xdr:rowOff>
    </xdr:to>
    <xdr:cxnSp macro="">
      <xdr:nvCxnSpPr>
        <xdr:cNvPr id="59" name="直線コネクタ 58">
          <a:extLst>
            <a:ext uri="{FF2B5EF4-FFF2-40B4-BE49-F238E27FC236}">
              <a16:creationId xmlns:a16="http://schemas.microsoft.com/office/drawing/2014/main" id="{EABEAC79-8982-49A2-B11D-583B0B4F4E02}"/>
            </a:ext>
          </a:extLst>
        </xdr:cNvPr>
        <xdr:cNvCxnSpPr/>
      </xdr:nvCxnSpPr>
      <xdr:spPr>
        <a:xfrm>
          <a:off x="4546600" y="72294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33</xdr:row>
      <xdr:rowOff>24782</xdr:rowOff>
    </xdr:from>
    <xdr:ext cx="405111" cy="259045"/>
    <xdr:sp macro="" textlink="">
      <xdr:nvSpPr>
        <xdr:cNvPr id="60" name="【道路】&#10;有形固定資産減価償却率最大値テキスト">
          <a:extLst>
            <a:ext uri="{FF2B5EF4-FFF2-40B4-BE49-F238E27FC236}">
              <a16:creationId xmlns:a16="http://schemas.microsoft.com/office/drawing/2014/main" id="{543F5985-0B18-4E40-9A22-A320DD439F98}"/>
            </a:ext>
          </a:extLst>
        </xdr:cNvPr>
        <xdr:cNvSpPr txBox="1"/>
      </xdr:nvSpPr>
      <xdr:spPr>
        <a:xfrm>
          <a:off x="4673600" y="56826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78105</xdr:rowOff>
    </xdr:from>
    <xdr:to>
      <xdr:col>24</xdr:col>
      <xdr:colOff>152400</xdr:colOff>
      <xdr:row>34</xdr:row>
      <xdr:rowOff>78105</xdr:rowOff>
    </xdr:to>
    <xdr:cxnSp macro="">
      <xdr:nvCxnSpPr>
        <xdr:cNvPr id="61" name="直線コネクタ 60">
          <a:extLst>
            <a:ext uri="{FF2B5EF4-FFF2-40B4-BE49-F238E27FC236}">
              <a16:creationId xmlns:a16="http://schemas.microsoft.com/office/drawing/2014/main" id="{FC400669-3D53-410C-9B35-E6F26C19B31D}"/>
            </a:ext>
          </a:extLst>
        </xdr:cNvPr>
        <xdr:cNvCxnSpPr/>
      </xdr:nvCxnSpPr>
      <xdr:spPr>
        <a:xfrm>
          <a:off x="4546600" y="59074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156227</xdr:rowOff>
    </xdr:from>
    <xdr:ext cx="405111" cy="259045"/>
    <xdr:sp macro="" textlink="">
      <xdr:nvSpPr>
        <xdr:cNvPr id="62" name="【道路】&#10;有形固定資産減価償却率平均値テキスト">
          <a:extLst>
            <a:ext uri="{FF2B5EF4-FFF2-40B4-BE49-F238E27FC236}">
              <a16:creationId xmlns:a16="http://schemas.microsoft.com/office/drawing/2014/main" id="{3D168CD6-B2F6-431D-AC06-C28BEDFA904B}"/>
            </a:ext>
          </a:extLst>
        </xdr:cNvPr>
        <xdr:cNvSpPr txBox="1"/>
      </xdr:nvSpPr>
      <xdr:spPr>
        <a:xfrm>
          <a:off x="4673600" y="64998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6350</xdr:rowOff>
    </xdr:from>
    <xdr:to>
      <xdr:col>24</xdr:col>
      <xdr:colOff>114300</xdr:colOff>
      <xdr:row>38</xdr:row>
      <xdr:rowOff>107950</xdr:rowOff>
    </xdr:to>
    <xdr:sp macro="" textlink="">
      <xdr:nvSpPr>
        <xdr:cNvPr id="63" name="フローチャート: 判断 62">
          <a:extLst>
            <a:ext uri="{FF2B5EF4-FFF2-40B4-BE49-F238E27FC236}">
              <a16:creationId xmlns:a16="http://schemas.microsoft.com/office/drawing/2014/main" id="{5E73F21F-C145-4E11-9452-D07286EF7850}"/>
            </a:ext>
          </a:extLst>
        </xdr:cNvPr>
        <xdr:cNvSpPr/>
      </xdr:nvSpPr>
      <xdr:spPr>
        <a:xfrm>
          <a:off x="4584700" y="6521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147320</xdr:rowOff>
    </xdr:from>
    <xdr:to>
      <xdr:col>20</xdr:col>
      <xdr:colOff>38100</xdr:colOff>
      <xdr:row>38</xdr:row>
      <xdr:rowOff>77470</xdr:rowOff>
    </xdr:to>
    <xdr:sp macro="" textlink="">
      <xdr:nvSpPr>
        <xdr:cNvPr id="64" name="フローチャート: 判断 63">
          <a:extLst>
            <a:ext uri="{FF2B5EF4-FFF2-40B4-BE49-F238E27FC236}">
              <a16:creationId xmlns:a16="http://schemas.microsoft.com/office/drawing/2014/main" id="{4307FCBE-1B66-4383-B6FB-C377BA5DCA78}"/>
            </a:ext>
          </a:extLst>
        </xdr:cNvPr>
        <xdr:cNvSpPr/>
      </xdr:nvSpPr>
      <xdr:spPr>
        <a:xfrm>
          <a:off x="3746500" y="6490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113030</xdr:rowOff>
    </xdr:from>
    <xdr:to>
      <xdr:col>15</xdr:col>
      <xdr:colOff>101600</xdr:colOff>
      <xdr:row>38</xdr:row>
      <xdr:rowOff>43180</xdr:rowOff>
    </xdr:to>
    <xdr:sp macro="" textlink="">
      <xdr:nvSpPr>
        <xdr:cNvPr id="65" name="フローチャート: 判断 64">
          <a:extLst>
            <a:ext uri="{FF2B5EF4-FFF2-40B4-BE49-F238E27FC236}">
              <a16:creationId xmlns:a16="http://schemas.microsoft.com/office/drawing/2014/main" id="{00AAF437-4510-4C70-974E-1B3249904222}"/>
            </a:ext>
          </a:extLst>
        </xdr:cNvPr>
        <xdr:cNvSpPr/>
      </xdr:nvSpPr>
      <xdr:spPr>
        <a:xfrm>
          <a:off x="2857500" y="6456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37</xdr:row>
      <xdr:rowOff>82550</xdr:rowOff>
    </xdr:from>
    <xdr:to>
      <xdr:col>10</xdr:col>
      <xdr:colOff>165100</xdr:colOff>
      <xdr:row>38</xdr:row>
      <xdr:rowOff>12700</xdr:rowOff>
    </xdr:to>
    <xdr:sp macro="" textlink="">
      <xdr:nvSpPr>
        <xdr:cNvPr id="66" name="フローチャート: 判断 65">
          <a:extLst>
            <a:ext uri="{FF2B5EF4-FFF2-40B4-BE49-F238E27FC236}">
              <a16:creationId xmlns:a16="http://schemas.microsoft.com/office/drawing/2014/main" id="{7A06488E-3028-48F6-9E57-9890988BFD3C}"/>
            </a:ext>
          </a:extLst>
        </xdr:cNvPr>
        <xdr:cNvSpPr/>
      </xdr:nvSpPr>
      <xdr:spPr>
        <a:xfrm>
          <a:off x="1968500" y="6426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37</xdr:row>
      <xdr:rowOff>57785</xdr:rowOff>
    </xdr:from>
    <xdr:to>
      <xdr:col>6</xdr:col>
      <xdr:colOff>38100</xdr:colOff>
      <xdr:row>37</xdr:row>
      <xdr:rowOff>159385</xdr:rowOff>
    </xdr:to>
    <xdr:sp macro="" textlink="">
      <xdr:nvSpPr>
        <xdr:cNvPr id="67" name="フローチャート: 判断 66">
          <a:extLst>
            <a:ext uri="{FF2B5EF4-FFF2-40B4-BE49-F238E27FC236}">
              <a16:creationId xmlns:a16="http://schemas.microsoft.com/office/drawing/2014/main" id="{A959372A-E4B4-466F-83BF-5146AB3BF3B6}"/>
            </a:ext>
          </a:extLst>
        </xdr:cNvPr>
        <xdr:cNvSpPr/>
      </xdr:nvSpPr>
      <xdr:spPr>
        <a:xfrm>
          <a:off x="1079500" y="6401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47A8CA54-9179-424F-83DA-D17B888D6D8E}"/>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8C051A07-F45F-41FF-A1AA-9CA1A5A5A89C}"/>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077E12F6-E46C-43DC-89FC-DF20CE0A73D0}"/>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7BF73668-467D-4B3A-AE34-0D57A379FEEC}"/>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D3622C41-DE2C-442E-9536-7E574A27A942}"/>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84455</xdr:rowOff>
    </xdr:from>
    <xdr:to>
      <xdr:col>24</xdr:col>
      <xdr:colOff>114300</xdr:colOff>
      <xdr:row>38</xdr:row>
      <xdr:rowOff>14605</xdr:rowOff>
    </xdr:to>
    <xdr:sp macro="" textlink="">
      <xdr:nvSpPr>
        <xdr:cNvPr id="73" name="楕円 72">
          <a:extLst>
            <a:ext uri="{FF2B5EF4-FFF2-40B4-BE49-F238E27FC236}">
              <a16:creationId xmlns:a16="http://schemas.microsoft.com/office/drawing/2014/main" id="{14F80A96-A0FD-49D6-AF87-4ACAA4869A84}"/>
            </a:ext>
          </a:extLst>
        </xdr:cNvPr>
        <xdr:cNvSpPr/>
      </xdr:nvSpPr>
      <xdr:spPr>
        <a:xfrm>
          <a:off x="4584700" y="6428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36</xdr:row>
      <xdr:rowOff>107332</xdr:rowOff>
    </xdr:from>
    <xdr:ext cx="405111" cy="259045"/>
    <xdr:sp macro="" textlink="">
      <xdr:nvSpPr>
        <xdr:cNvPr id="74" name="【道路】&#10;有形固定資産減価償却率該当値テキスト">
          <a:extLst>
            <a:ext uri="{FF2B5EF4-FFF2-40B4-BE49-F238E27FC236}">
              <a16:creationId xmlns:a16="http://schemas.microsoft.com/office/drawing/2014/main" id="{B7E8FE9D-D4E8-484F-9F7C-C8204760C1CC}"/>
            </a:ext>
          </a:extLst>
        </xdr:cNvPr>
        <xdr:cNvSpPr txBox="1"/>
      </xdr:nvSpPr>
      <xdr:spPr>
        <a:xfrm>
          <a:off x="4673600" y="6279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48260</xdr:rowOff>
    </xdr:from>
    <xdr:to>
      <xdr:col>20</xdr:col>
      <xdr:colOff>38100</xdr:colOff>
      <xdr:row>37</xdr:row>
      <xdr:rowOff>149860</xdr:rowOff>
    </xdr:to>
    <xdr:sp macro="" textlink="">
      <xdr:nvSpPr>
        <xdr:cNvPr id="75" name="楕円 74">
          <a:extLst>
            <a:ext uri="{FF2B5EF4-FFF2-40B4-BE49-F238E27FC236}">
              <a16:creationId xmlns:a16="http://schemas.microsoft.com/office/drawing/2014/main" id="{7D4845B2-02D6-46B0-AA9F-FD280256801E}"/>
            </a:ext>
          </a:extLst>
        </xdr:cNvPr>
        <xdr:cNvSpPr/>
      </xdr:nvSpPr>
      <xdr:spPr>
        <a:xfrm>
          <a:off x="3746500" y="6391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37</xdr:row>
      <xdr:rowOff>99060</xdr:rowOff>
    </xdr:from>
    <xdr:to>
      <xdr:col>24</xdr:col>
      <xdr:colOff>63500</xdr:colOff>
      <xdr:row>37</xdr:row>
      <xdr:rowOff>135255</xdr:rowOff>
    </xdr:to>
    <xdr:cxnSp macro="">
      <xdr:nvCxnSpPr>
        <xdr:cNvPr id="76" name="直線コネクタ 75">
          <a:extLst>
            <a:ext uri="{FF2B5EF4-FFF2-40B4-BE49-F238E27FC236}">
              <a16:creationId xmlns:a16="http://schemas.microsoft.com/office/drawing/2014/main" id="{58F1B7CB-3AF5-4F8A-A83A-10B58BF965B0}"/>
            </a:ext>
          </a:extLst>
        </xdr:cNvPr>
        <xdr:cNvCxnSpPr/>
      </xdr:nvCxnSpPr>
      <xdr:spPr>
        <a:xfrm>
          <a:off x="3797300" y="6442710"/>
          <a:ext cx="8382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15875</xdr:rowOff>
    </xdr:from>
    <xdr:to>
      <xdr:col>15</xdr:col>
      <xdr:colOff>101600</xdr:colOff>
      <xdr:row>37</xdr:row>
      <xdr:rowOff>117475</xdr:rowOff>
    </xdr:to>
    <xdr:sp macro="" textlink="">
      <xdr:nvSpPr>
        <xdr:cNvPr id="77" name="楕円 76">
          <a:extLst>
            <a:ext uri="{FF2B5EF4-FFF2-40B4-BE49-F238E27FC236}">
              <a16:creationId xmlns:a16="http://schemas.microsoft.com/office/drawing/2014/main" id="{CB92246F-7FED-499E-AB25-2EB59E356921}"/>
            </a:ext>
          </a:extLst>
        </xdr:cNvPr>
        <xdr:cNvSpPr/>
      </xdr:nvSpPr>
      <xdr:spPr>
        <a:xfrm>
          <a:off x="2857500" y="6359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66675</xdr:rowOff>
    </xdr:from>
    <xdr:to>
      <xdr:col>19</xdr:col>
      <xdr:colOff>177800</xdr:colOff>
      <xdr:row>37</xdr:row>
      <xdr:rowOff>99060</xdr:rowOff>
    </xdr:to>
    <xdr:cxnSp macro="">
      <xdr:nvCxnSpPr>
        <xdr:cNvPr id="78" name="直線コネクタ 77">
          <a:extLst>
            <a:ext uri="{FF2B5EF4-FFF2-40B4-BE49-F238E27FC236}">
              <a16:creationId xmlns:a16="http://schemas.microsoft.com/office/drawing/2014/main" id="{FAD72E52-EBA1-4969-A5C8-2039CE32E2CF}"/>
            </a:ext>
          </a:extLst>
        </xdr:cNvPr>
        <xdr:cNvCxnSpPr/>
      </xdr:nvCxnSpPr>
      <xdr:spPr>
        <a:xfrm>
          <a:off x="2908300" y="6410325"/>
          <a:ext cx="889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156845</xdr:rowOff>
    </xdr:from>
    <xdr:to>
      <xdr:col>10</xdr:col>
      <xdr:colOff>165100</xdr:colOff>
      <xdr:row>37</xdr:row>
      <xdr:rowOff>86995</xdr:rowOff>
    </xdr:to>
    <xdr:sp macro="" textlink="">
      <xdr:nvSpPr>
        <xdr:cNvPr id="79" name="楕円 78">
          <a:extLst>
            <a:ext uri="{FF2B5EF4-FFF2-40B4-BE49-F238E27FC236}">
              <a16:creationId xmlns:a16="http://schemas.microsoft.com/office/drawing/2014/main" id="{7EC3AB7E-23C7-4572-901C-6BFE4936E808}"/>
            </a:ext>
          </a:extLst>
        </xdr:cNvPr>
        <xdr:cNvSpPr/>
      </xdr:nvSpPr>
      <xdr:spPr>
        <a:xfrm>
          <a:off x="1968500" y="63290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37</xdr:row>
      <xdr:rowOff>36195</xdr:rowOff>
    </xdr:from>
    <xdr:to>
      <xdr:col>15</xdr:col>
      <xdr:colOff>50800</xdr:colOff>
      <xdr:row>37</xdr:row>
      <xdr:rowOff>66675</xdr:rowOff>
    </xdr:to>
    <xdr:cxnSp macro="">
      <xdr:nvCxnSpPr>
        <xdr:cNvPr id="80" name="直線コネクタ 79">
          <a:extLst>
            <a:ext uri="{FF2B5EF4-FFF2-40B4-BE49-F238E27FC236}">
              <a16:creationId xmlns:a16="http://schemas.microsoft.com/office/drawing/2014/main" id="{66C9964B-2236-463B-BDDA-4C51C2B2D6B5}"/>
            </a:ext>
          </a:extLst>
        </xdr:cNvPr>
        <xdr:cNvCxnSpPr/>
      </xdr:nvCxnSpPr>
      <xdr:spPr>
        <a:xfrm>
          <a:off x="2019300" y="6379845"/>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36</xdr:row>
      <xdr:rowOff>128270</xdr:rowOff>
    </xdr:from>
    <xdr:to>
      <xdr:col>6</xdr:col>
      <xdr:colOff>38100</xdr:colOff>
      <xdr:row>37</xdr:row>
      <xdr:rowOff>58420</xdr:rowOff>
    </xdr:to>
    <xdr:sp macro="" textlink="">
      <xdr:nvSpPr>
        <xdr:cNvPr id="81" name="楕円 80">
          <a:extLst>
            <a:ext uri="{FF2B5EF4-FFF2-40B4-BE49-F238E27FC236}">
              <a16:creationId xmlns:a16="http://schemas.microsoft.com/office/drawing/2014/main" id="{955FB47A-8E87-42C5-9072-EDD0F720C4B7}"/>
            </a:ext>
          </a:extLst>
        </xdr:cNvPr>
        <xdr:cNvSpPr/>
      </xdr:nvSpPr>
      <xdr:spPr>
        <a:xfrm>
          <a:off x="1079500" y="6300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37</xdr:row>
      <xdr:rowOff>7620</xdr:rowOff>
    </xdr:from>
    <xdr:to>
      <xdr:col>10</xdr:col>
      <xdr:colOff>114300</xdr:colOff>
      <xdr:row>37</xdr:row>
      <xdr:rowOff>36195</xdr:rowOff>
    </xdr:to>
    <xdr:cxnSp macro="">
      <xdr:nvCxnSpPr>
        <xdr:cNvPr id="82" name="直線コネクタ 81">
          <a:extLst>
            <a:ext uri="{FF2B5EF4-FFF2-40B4-BE49-F238E27FC236}">
              <a16:creationId xmlns:a16="http://schemas.microsoft.com/office/drawing/2014/main" id="{0B547554-B6B8-42D7-A882-33D3CF0E0DE6}"/>
            </a:ext>
          </a:extLst>
        </xdr:cNvPr>
        <xdr:cNvCxnSpPr/>
      </xdr:nvCxnSpPr>
      <xdr:spPr>
        <a:xfrm>
          <a:off x="1130300" y="635127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38</xdr:row>
      <xdr:rowOff>68597</xdr:rowOff>
    </xdr:from>
    <xdr:ext cx="405111" cy="259045"/>
    <xdr:sp macro="" textlink="">
      <xdr:nvSpPr>
        <xdr:cNvPr id="83" name="n_1aveValue【道路】&#10;有形固定資産減価償却率">
          <a:extLst>
            <a:ext uri="{FF2B5EF4-FFF2-40B4-BE49-F238E27FC236}">
              <a16:creationId xmlns:a16="http://schemas.microsoft.com/office/drawing/2014/main" id="{682E6ED0-B1C0-4B2A-8941-28047C714E3F}"/>
            </a:ext>
          </a:extLst>
        </xdr:cNvPr>
        <xdr:cNvSpPr txBox="1"/>
      </xdr:nvSpPr>
      <xdr:spPr>
        <a:xfrm>
          <a:off x="3582044" y="6583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34307</xdr:rowOff>
    </xdr:from>
    <xdr:ext cx="405111" cy="259045"/>
    <xdr:sp macro="" textlink="">
      <xdr:nvSpPr>
        <xdr:cNvPr id="84" name="n_2aveValue【道路】&#10;有形固定資産減価償却率">
          <a:extLst>
            <a:ext uri="{FF2B5EF4-FFF2-40B4-BE49-F238E27FC236}">
              <a16:creationId xmlns:a16="http://schemas.microsoft.com/office/drawing/2014/main" id="{63EAB223-20ED-4E1F-8A61-FE4B484B8349}"/>
            </a:ext>
          </a:extLst>
        </xdr:cNvPr>
        <xdr:cNvSpPr txBox="1"/>
      </xdr:nvSpPr>
      <xdr:spPr>
        <a:xfrm>
          <a:off x="2705744" y="65494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38</xdr:row>
      <xdr:rowOff>3827</xdr:rowOff>
    </xdr:from>
    <xdr:ext cx="405111" cy="259045"/>
    <xdr:sp macro="" textlink="">
      <xdr:nvSpPr>
        <xdr:cNvPr id="85" name="n_3aveValue【道路】&#10;有形固定資産減価償却率">
          <a:extLst>
            <a:ext uri="{FF2B5EF4-FFF2-40B4-BE49-F238E27FC236}">
              <a16:creationId xmlns:a16="http://schemas.microsoft.com/office/drawing/2014/main" id="{FD6ECFB9-5C8A-4DC0-AFED-59DDC7A61AF1}"/>
            </a:ext>
          </a:extLst>
        </xdr:cNvPr>
        <xdr:cNvSpPr txBox="1"/>
      </xdr:nvSpPr>
      <xdr:spPr>
        <a:xfrm>
          <a:off x="1816744" y="6518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150512</xdr:rowOff>
    </xdr:from>
    <xdr:ext cx="405111" cy="259045"/>
    <xdr:sp macro="" textlink="">
      <xdr:nvSpPr>
        <xdr:cNvPr id="86" name="n_4aveValue【道路】&#10;有形固定資産減価償却率">
          <a:extLst>
            <a:ext uri="{FF2B5EF4-FFF2-40B4-BE49-F238E27FC236}">
              <a16:creationId xmlns:a16="http://schemas.microsoft.com/office/drawing/2014/main" id="{6659E913-DC70-4221-AB79-84B05B536989}"/>
            </a:ext>
          </a:extLst>
        </xdr:cNvPr>
        <xdr:cNvSpPr txBox="1"/>
      </xdr:nvSpPr>
      <xdr:spPr>
        <a:xfrm>
          <a:off x="927744" y="64941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166387</xdr:rowOff>
    </xdr:from>
    <xdr:ext cx="405111" cy="259045"/>
    <xdr:sp macro="" textlink="">
      <xdr:nvSpPr>
        <xdr:cNvPr id="87" name="n_1mainValue【道路】&#10;有形固定資産減価償却率">
          <a:extLst>
            <a:ext uri="{FF2B5EF4-FFF2-40B4-BE49-F238E27FC236}">
              <a16:creationId xmlns:a16="http://schemas.microsoft.com/office/drawing/2014/main" id="{7C40FD13-C686-411A-9066-9FC4F2D2EFF8}"/>
            </a:ext>
          </a:extLst>
        </xdr:cNvPr>
        <xdr:cNvSpPr txBox="1"/>
      </xdr:nvSpPr>
      <xdr:spPr>
        <a:xfrm>
          <a:off x="3582044" y="61671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134002</xdr:rowOff>
    </xdr:from>
    <xdr:ext cx="405111" cy="259045"/>
    <xdr:sp macro="" textlink="">
      <xdr:nvSpPr>
        <xdr:cNvPr id="88" name="n_2mainValue【道路】&#10;有形固定資産減価償却率">
          <a:extLst>
            <a:ext uri="{FF2B5EF4-FFF2-40B4-BE49-F238E27FC236}">
              <a16:creationId xmlns:a16="http://schemas.microsoft.com/office/drawing/2014/main" id="{54A79B65-EC3E-422F-9C98-BD8C2A8644DB}"/>
            </a:ext>
          </a:extLst>
        </xdr:cNvPr>
        <xdr:cNvSpPr txBox="1"/>
      </xdr:nvSpPr>
      <xdr:spPr>
        <a:xfrm>
          <a:off x="2705744" y="61347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103522</xdr:rowOff>
    </xdr:from>
    <xdr:ext cx="405111" cy="259045"/>
    <xdr:sp macro="" textlink="">
      <xdr:nvSpPr>
        <xdr:cNvPr id="89" name="n_3mainValue【道路】&#10;有形固定資産減価償却率">
          <a:extLst>
            <a:ext uri="{FF2B5EF4-FFF2-40B4-BE49-F238E27FC236}">
              <a16:creationId xmlns:a16="http://schemas.microsoft.com/office/drawing/2014/main" id="{EFBAADF7-8A30-4D68-A715-6ABCDF077E87}"/>
            </a:ext>
          </a:extLst>
        </xdr:cNvPr>
        <xdr:cNvSpPr txBox="1"/>
      </xdr:nvSpPr>
      <xdr:spPr>
        <a:xfrm>
          <a:off x="1816744" y="61042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74947</xdr:rowOff>
    </xdr:from>
    <xdr:ext cx="405111" cy="259045"/>
    <xdr:sp macro="" textlink="">
      <xdr:nvSpPr>
        <xdr:cNvPr id="90" name="n_4mainValue【道路】&#10;有形固定資産減価償却率">
          <a:extLst>
            <a:ext uri="{FF2B5EF4-FFF2-40B4-BE49-F238E27FC236}">
              <a16:creationId xmlns:a16="http://schemas.microsoft.com/office/drawing/2014/main" id="{24661354-D9D8-4711-BE30-324E96A7A273}"/>
            </a:ext>
          </a:extLst>
        </xdr:cNvPr>
        <xdr:cNvSpPr txBox="1"/>
      </xdr:nvSpPr>
      <xdr:spPr>
        <a:xfrm>
          <a:off x="927744" y="6075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8DAA4F8E-8E40-443F-BF5C-03006407E9CA}"/>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D2BEB696-7189-4BA9-99D2-FD33D59EF8D4}"/>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465A67A9-03DC-4860-8982-28421D3F17EF}"/>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91A148A5-BBBE-4813-8B3E-246C648FC6AB}"/>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2E8680FD-365B-456D-80AE-B9683CE88AF1}"/>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01463872-466C-4559-A9D5-83C8B637E3AF}"/>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9C9E1DBC-D52F-478C-BAC1-02A18B46B042}"/>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5E3ED3EF-FE3C-4430-B265-5772C9AC7DD8}"/>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822A8EF3-40E4-475F-A3CC-175E9EDCB26E}"/>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1C732F72-CD9D-4FCA-8A61-97E2A0441244}"/>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1" name="直線コネクタ 100">
          <a:extLst>
            <a:ext uri="{FF2B5EF4-FFF2-40B4-BE49-F238E27FC236}">
              <a16:creationId xmlns:a16="http://schemas.microsoft.com/office/drawing/2014/main" id="{6287A9FD-831A-4342-A4B1-381EC897C70D}"/>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2" name="テキスト ボックス 101">
          <a:extLst>
            <a:ext uri="{FF2B5EF4-FFF2-40B4-BE49-F238E27FC236}">
              <a16:creationId xmlns:a16="http://schemas.microsoft.com/office/drawing/2014/main" id="{ABA901ED-518D-4F01-AD3D-650BDCFCDA1E}"/>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3" name="直線コネクタ 102">
          <a:extLst>
            <a:ext uri="{FF2B5EF4-FFF2-40B4-BE49-F238E27FC236}">
              <a16:creationId xmlns:a16="http://schemas.microsoft.com/office/drawing/2014/main" id="{B2ECC726-C033-49CD-80D0-99E3CB152701}"/>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4" name="テキスト ボックス 103">
          <a:extLst>
            <a:ext uri="{FF2B5EF4-FFF2-40B4-BE49-F238E27FC236}">
              <a16:creationId xmlns:a16="http://schemas.microsoft.com/office/drawing/2014/main" id="{6B7A563B-CEA2-4DB6-9F13-C0C03E10EC13}"/>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5" name="直線コネクタ 104">
          <a:extLst>
            <a:ext uri="{FF2B5EF4-FFF2-40B4-BE49-F238E27FC236}">
              <a16:creationId xmlns:a16="http://schemas.microsoft.com/office/drawing/2014/main" id="{AE07397C-F794-4B9A-BBC6-CF6484FCD461}"/>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6" name="テキスト ボックス 105">
          <a:extLst>
            <a:ext uri="{FF2B5EF4-FFF2-40B4-BE49-F238E27FC236}">
              <a16:creationId xmlns:a16="http://schemas.microsoft.com/office/drawing/2014/main" id="{998E88CF-0FAB-480F-A9D7-85F0544AE087}"/>
            </a:ext>
          </a:extLst>
        </xdr:cNvPr>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7" name="直線コネクタ 106">
          <a:extLst>
            <a:ext uri="{FF2B5EF4-FFF2-40B4-BE49-F238E27FC236}">
              <a16:creationId xmlns:a16="http://schemas.microsoft.com/office/drawing/2014/main" id="{AE5E9413-E6B9-4A46-97E2-62FA77F5D431}"/>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8" name="テキスト ボックス 107">
          <a:extLst>
            <a:ext uri="{FF2B5EF4-FFF2-40B4-BE49-F238E27FC236}">
              <a16:creationId xmlns:a16="http://schemas.microsoft.com/office/drawing/2014/main" id="{E96BEAC5-6044-4EFB-9923-A03D07A7ABD8}"/>
            </a:ext>
          </a:extLst>
        </xdr:cNvPr>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9" name="直線コネクタ 108">
          <a:extLst>
            <a:ext uri="{FF2B5EF4-FFF2-40B4-BE49-F238E27FC236}">
              <a16:creationId xmlns:a16="http://schemas.microsoft.com/office/drawing/2014/main" id="{BB81C9D7-DCDD-43AE-9A96-31D84EE5702A}"/>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10" name="テキスト ボックス 109">
          <a:extLst>
            <a:ext uri="{FF2B5EF4-FFF2-40B4-BE49-F238E27FC236}">
              <a16:creationId xmlns:a16="http://schemas.microsoft.com/office/drawing/2014/main" id="{36077719-26FB-49C2-9CA0-9AF6A6006BE2}"/>
            </a:ext>
          </a:extLst>
        </xdr:cNvPr>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1" name="直線コネクタ 110">
          <a:extLst>
            <a:ext uri="{FF2B5EF4-FFF2-40B4-BE49-F238E27FC236}">
              <a16:creationId xmlns:a16="http://schemas.microsoft.com/office/drawing/2014/main" id="{5E6200B3-9FC3-46FB-BE0B-8D7319F84B7A}"/>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30</xdr:row>
      <xdr:rowOff>48277</xdr:rowOff>
    </xdr:from>
    <xdr:ext cx="531299" cy="259045"/>
    <xdr:sp macro="" textlink="">
      <xdr:nvSpPr>
        <xdr:cNvPr id="112" name="テキスト ボックス 111">
          <a:extLst>
            <a:ext uri="{FF2B5EF4-FFF2-40B4-BE49-F238E27FC236}">
              <a16:creationId xmlns:a16="http://schemas.microsoft.com/office/drawing/2014/main" id="{55611A7F-52AC-426B-AC5E-BD47F2114552}"/>
            </a:ext>
          </a:extLst>
        </xdr:cNvPr>
        <xdr:cNvSpPr txBox="1"/>
      </xdr:nvSpPr>
      <xdr:spPr>
        <a:xfrm>
          <a:off x="6072701" y="519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3" name="【道路】&#10;一人当たり延長グラフ枠">
          <a:extLst>
            <a:ext uri="{FF2B5EF4-FFF2-40B4-BE49-F238E27FC236}">
              <a16:creationId xmlns:a16="http://schemas.microsoft.com/office/drawing/2014/main" id="{DF3D5D95-638E-49C4-8D3F-2E68D973C0BF}"/>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138075</xdr:rowOff>
    </xdr:from>
    <xdr:to>
      <xdr:col>54</xdr:col>
      <xdr:colOff>189865</xdr:colOff>
      <xdr:row>41</xdr:row>
      <xdr:rowOff>127939</xdr:rowOff>
    </xdr:to>
    <xdr:cxnSp macro="">
      <xdr:nvCxnSpPr>
        <xdr:cNvPr id="114" name="直線コネクタ 113">
          <a:extLst>
            <a:ext uri="{FF2B5EF4-FFF2-40B4-BE49-F238E27FC236}">
              <a16:creationId xmlns:a16="http://schemas.microsoft.com/office/drawing/2014/main" id="{3BC418E8-1207-49AB-A4B2-DACBA1607674}"/>
            </a:ext>
          </a:extLst>
        </xdr:cNvPr>
        <xdr:cNvCxnSpPr/>
      </xdr:nvCxnSpPr>
      <xdr:spPr>
        <a:xfrm flipV="1">
          <a:off x="10476865" y="5967375"/>
          <a:ext cx="0" cy="11900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131766</xdr:rowOff>
    </xdr:from>
    <xdr:ext cx="469744" cy="259045"/>
    <xdr:sp macro="" textlink="">
      <xdr:nvSpPr>
        <xdr:cNvPr id="115" name="【道路】&#10;一人当たり延長最小値テキスト">
          <a:extLst>
            <a:ext uri="{FF2B5EF4-FFF2-40B4-BE49-F238E27FC236}">
              <a16:creationId xmlns:a16="http://schemas.microsoft.com/office/drawing/2014/main" id="{949ED14F-728B-4781-9818-37F1FF3649B9}"/>
            </a:ext>
          </a:extLst>
        </xdr:cNvPr>
        <xdr:cNvSpPr txBox="1"/>
      </xdr:nvSpPr>
      <xdr:spPr>
        <a:xfrm>
          <a:off x="10515600" y="71612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127939</xdr:rowOff>
    </xdr:from>
    <xdr:to>
      <xdr:col>55</xdr:col>
      <xdr:colOff>88900</xdr:colOff>
      <xdr:row>41</xdr:row>
      <xdr:rowOff>127939</xdr:rowOff>
    </xdr:to>
    <xdr:cxnSp macro="">
      <xdr:nvCxnSpPr>
        <xdr:cNvPr id="116" name="直線コネクタ 115">
          <a:extLst>
            <a:ext uri="{FF2B5EF4-FFF2-40B4-BE49-F238E27FC236}">
              <a16:creationId xmlns:a16="http://schemas.microsoft.com/office/drawing/2014/main" id="{007967AF-304B-412E-A419-DB1EFD79C2C0}"/>
            </a:ext>
          </a:extLst>
        </xdr:cNvPr>
        <xdr:cNvCxnSpPr/>
      </xdr:nvCxnSpPr>
      <xdr:spPr>
        <a:xfrm>
          <a:off x="10388600" y="71573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84752</xdr:rowOff>
    </xdr:from>
    <xdr:ext cx="534377" cy="259045"/>
    <xdr:sp macro="" textlink="">
      <xdr:nvSpPr>
        <xdr:cNvPr id="117" name="【道路】&#10;一人当たり延長最大値テキスト">
          <a:extLst>
            <a:ext uri="{FF2B5EF4-FFF2-40B4-BE49-F238E27FC236}">
              <a16:creationId xmlns:a16="http://schemas.microsoft.com/office/drawing/2014/main" id="{4240FD29-7532-48E4-AE9F-DBC7CA652390}"/>
            </a:ext>
          </a:extLst>
        </xdr:cNvPr>
        <xdr:cNvSpPr txBox="1"/>
      </xdr:nvSpPr>
      <xdr:spPr>
        <a:xfrm>
          <a:off x="10515600" y="57426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33.376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138075</xdr:rowOff>
    </xdr:from>
    <xdr:to>
      <xdr:col>55</xdr:col>
      <xdr:colOff>88900</xdr:colOff>
      <xdr:row>34</xdr:row>
      <xdr:rowOff>138075</xdr:rowOff>
    </xdr:to>
    <xdr:cxnSp macro="">
      <xdr:nvCxnSpPr>
        <xdr:cNvPr id="118" name="直線コネクタ 117">
          <a:extLst>
            <a:ext uri="{FF2B5EF4-FFF2-40B4-BE49-F238E27FC236}">
              <a16:creationId xmlns:a16="http://schemas.microsoft.com/office/drawing/2014/main" id="{AE74C16B-3B68-477E-BD2D-F3647F055C79}"/>
            </a:ext>
          </a:extLst>
        </xdr:cNvPr>
        <xdr:cNvCxnSpPr/>
      </xdr:nvCxnSpPr>
      <xdr:spPr>
        <a:xfrm>
          <a:off x="10388600" y="59673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39</xdr:row>
      <xdr:rowOff>132033</xdr:rowOff>
    </xdr:from>
    <xdr:ext cx="469744" cy="259045"/>
    <xdr:sp macro="" textlink="">
      <xdr:nvSpPr>
        <xdr:cNvPr id="119" name="【道路】&#10;一人当たり延長平均値テキスト">
          <a:extLst>
            <a:ext uri="{FF2B5EF4-FFF2-40B4-BE49-F238E27FC236}">
              <a16:creationId xmlns:a16="http://schemas.microsoft.com/office/drawing/2014/main" id="{63271615-0AE9-4750-9CC9-228D0A35E011}"/>
            </a:ext>
          </a:extLst>
        </xdr:cNvPr>
        <xdr:cNvSpPr txBox="1"/>
      </xdr:nvSpPr>
      <xdr:spPr>
        <a:xfrm>
          <a:off x="10515600" y="681858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153606</xdr:rowOff>
    </xdr:from>
    <xdr:to>
      <xdr:col>55</xdr:col>
      <xdr:colOff>50800</xdr:colOff>
      <xdr:row>40</xdr:row>
      <xdr:rowOff>83756</xdr:rowOff>
    </xdr:to>
    <xdr:sp macro="" textlink="">
      <xdr:nvSpPr>
        <xdr:cNvPr id="120" name="フローチャート: 判断 119">
          <a:extLst>
            <a:ext uri="{FF2B5EF4-FFF2-40B4-BE49-F238E27FC236}">
              <a16:creationId xmlns:a16="http://schemas.microsoft.com/office/drawing/2014/main" id="{92AAC67C-3582-4B35-B357-456D42B0D089}"/>
            </a:ext>
          </a:extLst>
        </xdr:cNvPr>
        <xdr:cNvSpPr/>
      </xdr:nvSpPr>
      <xdr:spPr>
        <a:xfrm>
          <a:off x="10426700" y="68401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137605</xdr:rowOff>
    </xdr:from>
    <xdr:to>
      <xdr:col>50</xdr:col>
      <xdr:colOff>165100</xdr:colOff>
      <xdr:row>40</xdr:row>
      <xdr:rowOff>67755</xdr:rowOff>
    </xdr:to>
    <xdr:sp macro="" textlink="">
      <xdr:nvSpPr>
        <xdr:cNvPr id="121" name="フローチャート: 判断 120">
          <a:extLst>
            <a:ext uri="{FF2B5EF4-FFF2-40B4-BE49-F238E27FC236}">
              <a16:creationId xmlns:a16="http://schemas.microsoft.com/office/drawing/2014/main" id="{8CA08706-8510-4D73-AC14-F59A77958204}"/>
            </a:ext>
          </a:extLst>
        </xdr:cNvPr>
        <xdr:cNvSpPr/>
      </xdr:nvSpPr>
      <xdr:spPr>
        <a:xfrm>
          <a:off x="9588500" y="6824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135699</xdr:rowOff>
    </xdr:from>
    <xdr:to>
      <xdr:col>46</xdr:col>
      <xdr:colOff>38100</xdr:colOff>
      <xdr:row>40</xdr:row>
      <xdr:rowOff>65849</xdr:rowOff>
    </xdr:to>
    <xdr:sp macro="" textlink="">
      <xdr:nvSpPr>
        <xdr:cNvPr id="122" name="フローチャート: 判断 121">
          <a:extLst>
            <a:ext uri="{FF2B5EF4-FFF2-40B4-BE49-F238E27FC236}">
              <a16:creationId xmlns:a16="http://schemas.microsoft.com/office/drawing/2014/main" id="{3A8F52BF-86BC-4507-AA53-23978958543E}"/>
            </a:ext>
          </a:extLst>
        </xdr:cNvPr>
        <xdr:cNvSpPr/>
      </xdr:nvSpPr>
      <xdr:spPr>
        <a:xfrm>
          <a:off x="8699500" y="6822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151054</xdr:rowOff>
    </xdr:from>
    <xdr:to>
      <xdr:col>41</xdr:col>
      <xdr:colOff>101600</xdr:colOff>
      <xdr:row>40</xdr:row>
      <xdr:rowOff>81204</xdr:rowOff>
    </xdr:to>
    <xdr:sp macro="" textlink="">
      <xdr:nvSpPr>
        <xdr:cNvPr id="123" name="フローチャート: 判断 122">
          <a:extLst>
            <a:ext uri="{FF2B5EF4-FFF2-40B4-BE49-F238E27FC236}">
              <a16:creationId xmlns:a16="http://schemas.microsoft.com/office/drawing/2014/main" id="{AE503E9D-FE02-47F6-9533-B8DD6EB937AF}"/>
            </a:ext>
          </a:extLst>
        </xdr:cNvPr>
        <xdr:cNvSpPr/>
      </xdr:nvSpPr>
      <xdr:spPr>
        <a:xfrm>
          <a:off x="7810500" y="6837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122174</xdr:rowOff>
    </xdr:from>
    <xdr:to>
      <xdr:col>36</xdr:col>
      <xdr:colOff>165100</xdr:colOff>
      <xdr:row>40</xdr:row>
      <xdr:rowOff>52324</xdr:rowOff>
    </xdr:to>
    <xdr:sp macro="" textlink="">
      <xdr:nvSpPr>
        <xdr:cNvPr id="124" name="フローチャート: 判断 123">
          <a:extLst>
            <a:ext uri="{FF2B5EF4-FFF2-40B4-BE49-F238E27FC236}">
              <a16:creationId xmlns:a16="http://schemas.microsoft.com/office/drawing/2014/main" id="{791DCB3E-1420-461C-BA8A-6CC7DF5DA9A1}"/>
            </a:ext>
          </a:extLst>
        </xdr:cNvPr>
        <xdr:cNvSpPr/>
      </xdr:nvSpPr>
      <xdr:spPr>
        <a:xfrm>
          <a:off x="6921500" y="68087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C9FCABA0-1E53-423E-AA9F-D3E076AFFC22}"/>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CC4A15BA-0223-4C1C-BF6F-C4BEDDE058D7}"/>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3C538C9B-5E33-4094-9112-6D507BF9BD16}"/>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3625F9EE-FDA9-4BC2-9D68-EBFD1E6F3765}"/>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A502CD4D-155B-4231-A62C-CD26272FF841}"/>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80759</xdr:rowOff>
    </xdr:from>
    <xdr:to>
      <xdr:col>55</xdr:col>
      <xdr:colOff>50800</xdr:colOff>
      <xdr:row>39</xdr:row>
      <xdr:rowOff>10909</xdr:rowOff>
    </xdr:to>
    <xdr:sp macro="" textlink="">
      <xdr:nvSpPr>
        <xdr:cNvPr id="130" name="楕円 129">
          <a:extLst>
            <a:ext uri="{FF2B5EF4-FFF2-40B4-BE49-F238E27FC236}">
              <a16:creationId xmlns:a16="http://schemas.microsoft.com/office/drawing/2014/main" id="{EA241484-285C-4E4D-93E2-CBE6D4877CFC}"/>
            </a:ext>
          </a:extLst>
        </xdr:cNvPr>
        <xdr:cNvSpPr/>
      </xdr:nvSpPr>
      <xdr:spPr>
        <a:xfrm>
          <a:off x="10426700" y="6595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37</xdr:row>
      <xdr:rowOff>103636</xdr:rowOff>
    </xdr:from>
    <xdr:ext cx="534377" cy="259045"/>
    <xdr:sp macro="" textlink="">
      <xdr:nvSpPr>
        <xdr:cNvPr id="131" name="【道路】&#10;一人当たり延長該当値テキスト">
          <a:extLst>
            <a:ext uri="{FF2B5EF4-FFF2-40B4-BE49-F238E27FC236}">
              <a16:creationId xmlns:a16="http://schemas.microsoft.com/office/drawing/2014/main" id="{01BBE527-27B0-4B84-BA08-BB6A97E3FEBB}"/>
            </a:ext>
          </a:extLst>
        </xdr:cNvPr>
        <xdr:cNvSpPr txBox="1"/>
      </xdr:nvSpPr>
      <xdr:spPr>
        <a:xfrm>
          <a:off x="10515600" y="64472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78740</xdr:rowOff>
    </xdr:from>
    <xdr:to>
      <xdr:col>50</xdr:col>
      <xdr:colOff>165100</xdr:colOff>
      <xdr:row>39</xdr:row>
      <xdr:rowOff>8890</xdr:rowOff>
    </xdr:to>
    <xdr:sp macro="" textlink="">
      <xdr:nvSpPr>
        <xdr:cNvPr id="132" name="楕円 131">
          <a:extLst>
            <a:ext uri="{FF2B5EF4-FFF2-40B4-BE49-F238E27FC236}">
              <a16:creationId xmlns:a16="http://schemas.microsoft.com/office/drawing/2014/main" id="{2A3645AE-3BD8-4CF0-8C92-B5ACC57D9FBC}"/>
            </a:ext>
          </a:extLst>
        </xdr:cNvPr>
        <xdr:cNvSpPr/>
      </xdr:nvSpPr>
      <xdr:spPr>
        <a:xfrm>
          <a:off x="9588500" y="6593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38</xdr:row>
      <xdr:rowOff>129540</xdr:rowOff>
    </xdr:from>
    <xdr:to>
      <xdr:col>55</xdr:col>
      <xdr:colOff>0</xdr:colOff>
      <xdr:row>38</xdr:row>
      <xdr:rowOff>131559</xdr:rowOff>
    </xdr:to>
    <xdr:cxnSp macro="">
      <xdr:nvCxnSpPr>
        <xdr:cNvPr id="133" name="直線コネクタ 132">
          <a:extLst>
            <a:ext uri="{FF2B5EF4-FFF2-40B4-BE49-F238E27FC236}">
              <a16:creationId xmlns:a16="http://schemas.microsoft.com/office/drawing/2014/main" id="{B1CD8A8A-D393-4EC9-A8FD-ED91221EFADB}"/>
            </a:ext>
          </a:extLst>
        </xdr:cNvPr>
        <xdr:cNvCxnSpPr/>
      </xdr:nvCxnSpPr>
      <xdr:spPr>
        <a:xfrm>
          <a:off x="9639300" y="6644640"/>
          <a:ext cx="838200" cy="20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75997</xdr:rowOff>
    </xdr:from>
    <xdr:to>
      <xdr:col>46</xdr:col>
      <xdr:colOff>38100</xdr:colOff>
      <xdr:row>39</xdr:row>
      <xdr:rowOff>6147</xdr:rowOff>
    </xdr:to>
    <xdr:sp macro="" textlink="">
      <xdr:nvSpPr>
        <xdr:cNvPr id="134" name="楕円 133">
          <a:extLst>
            <a:ext uri="{FF2B5EF4-FFF2-40B4-BE49-F238E27FC236}">
              <a16:creationId xmlns:a16="http://schemas.microsoft.com/office/drawing/2014/main" id="{55A3CE94-E095-429D-9E77-5BF65508194F}"/>
            </a:ext>
          </a:extLst>
        </xdr:cNvPr>
        <xdr:cNvSpPr/>
      </xdr:nvSpPr>
      <xdr:spPr>
        <a:xfrm>
          <a:off x="8699500" y="65910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126797</xdr:rowOff>
    </xdr:from>
    <xdr:to>
      <xdr:col>50</xdr:col>
      <xdr:colOff>114300</xdr:colOff>
      <xdr:row>38</xdr:row>
      <xdr:rowOff>129540</xdr:rowOff>
    </xdr:to>
    <xdr:cxnSp macro="">
      <xdr:nvCxnSpPr>
        <xdr:cNvPr id="135" name="直線コネクタ 134">
          <a:extLst>
            <a:ext uri="{FF2B5EF4-FFF2-40B4-BE49-F238E27FC236}">
              <a16:creationId xmlns:a16="http://schemas.microsoft.com/office/drawing/2014/main" id="{5D0F9B56-2425-412D-9513-0A5529C07377}"/>
            </a:ext>
          </a:extLst>
        </xdr:cNvPr>
        <xdr:cNvCxnSpPr/>
      </xdr:nvCxnSpPr>
      <xdr:spPr>
        <a:xfrm>
          <a:off x="8750300" y="6641897"/>
          <a:ext cx="8890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16866</xdr:rowOff>
    </xdr:from>
    <xdr:to>
      <xdr:col>41</xdr:col>
      <xdr:colOff>101600</xdr:colOff>
      <xdr:row>38</xdr:row>
      <xdr:rowOff>118466</xdr:rowOff>
    </xdr:to>
    <xdr:sp macro="" textlink="">
      <xdr:nvSpPr>
        <xdr:cNvPr id="136" name="楕円 135">
          <a:extLst>
            <a:ext uri="{FF2B5EF4-FFF2-40B4-BE49-F238E27FC236}">
              <a16:creationId xmlns:a16="http://schemas.microsoft.com/office/drawing/2014/main" id="{CC43FA44-5DFC-4AF0-A748-7A3005B4752F}"/>
            </a:ext>
          </a:extLst>
        </xdr:cNvPr>
        <xdr:cNvSpPr/>
      </xdr:nvSpPr>
      <xdr:spPr>
        <a:xfrm>
          <a:off x="7810500" y="6531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38</xdr:row>
      <xdr:rowOff>67666</xdr:rowOff>
    </xdr:from>
    <xdr:to>
      <xdr:col>45</xdr:col>
      <xdr:colOff>177800</xdr:colOff>
      <xdr:row>38</xdr:row>
      <xdr:rowOff>126797</xdr:rowOff>
    </xdr:to>
    <xdr:cxnSp macro="">
      <xdr:nvCxnSpPr>
        <xdr:cNvPr id="137" name="直線コネクタ 136">
          <a:extLst>
            <a:ext uri="{FF2B5EF4-FFF2-40B4-BE49-F238E27FC236}">
              <a16:creationId xmlns:a16="http://schemas.microsoft.com/office/drawing/2014/main" id="{0CA18160-1ACB-4526-8008-4CA11C462454}"/>
            </a:ext>
          </a:extLst>
        </xdr:cNvPr>
        <xdr:cNvCxnSpPr/>
      </xdr:nvCxnSpPr>
      <xdr:spPr>
        <a:xfrm>
          <a:off x="7861300" y="6582766"/>
          <a:ext cx="889000" cy="59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38</xdr:row>
      <xdr:rowOff>19609</xdr:rowOff>
    </xdr:from>
    <xdr:to>
      <xdr:col>36</xdr:col>
      <xdr:colOff>165100</xdr:colOff>
      <xdr:row>38</xdr:row>
      <xdr:rowOff>121209</xdr:rowOff>
    </xdr:to>
    <xdr:sp macro="" textlink="">
      <xdr:nvSpPr>
        <xdr:cNvPr id="138" name="楕円 137">
          <a:extLst>
            <a:ext uri="{FF2B5EF4-FFF2-40B4-BE49-F238E27FC236}">
              <a16:creationId xmlns:a16="http://schemas.microsoft.com/office/drawing/2014/main" id="{66628976-C845-41A9-8F8C-23C61751242C}"/>
            </a:ext>
          </a:extLst>
        </xdr:cNvPr>
        <xdr:cNvSpPr/>
      </xdr:nvSpPr>
      <xdr:spPr>
        <a:xfrm>
          <a:off x="6921500" y="6534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38</xdr:row>
      <xdr:rowOff>67666</xdr:rowOff>
    </xdr:from>
    <xdr:to>
      <xdr:col>41</xdr:col>
      <xdr:colOff>50800</xdr:colOff>
      <xdr:row>38</xdr:row>
      <xdr:rowOff>70409</xdr:rowOff>
    </xdr:to>
    <xdr:cxnSp macro="">
      <xdr:nvCxnSpPr>
        <xdr:cNvPr id="139" name="直線コネクタ 138">
          <a:extLst>
            <a:ext uri="{FF2B5EF4-FFF2-40B4-BE49-F238E27FC236}">
              <a16:creationId xmlns:a16="http://schemas.microsoft.com/office/drawing/2014/main" id="{49C69E47-6756-48D6-8D3E-B5712886E343}"/>
            </a:ext>
          </a:extLst>
        </xdr:cNvPr>
        <xdr:cNvCxnSpPr/>
      </xdr:nvCxnSpPr>
      <xdr:spPr>
        <a:xfrm flipV="1">
          <a:off x="6972300" y="6582766"/>
          <a:ext cx="8890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40</xdr:row>
      <xdr:rowOff>58882</xdr:rowOff>
    </xdr:from>
    <xdr:ext cx="469744" cy="259045"/>
    <xdr:sp macro="" textlink="">
      <xdr:nvSpPr>
        <xdr:cNvPr id="140" name="n_1aveValue【道路】&#10;一人当たり延長">
          <a:extLst>
            <a:ext uri="{FF2B5EF4-FFF2-40B4-BE49-F238E27FC236}">
              <a16:creationId xmlns:a16="http://schemas.microsoft.com/office/drawing/2014/main" id="{91AE4106-3F7C-4D3B-B83A-4D5C6F043C99}"/>
            </a:ext>
          </a:extLst>
        </xdr:cNvPr>
        <xdr:cNvSpPr txBox="1"/>
      </xdr:nvSpPr>
      <xdr:spPr>
        <a:xfrm>
          <a:off x="9391727" y="69168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40</xdr:row>
      <xdr:rowOff>56976</xdr:rowOff>
    </xdr:from>
    <xdr:ext cx="469744" cy="259045"/>
    <xdr:sp macro="" textlink="">
      <xdr:nvSpPr>
        <xdr:cNvPr id="141" name="n_2aveValue【道路】&#10;一人当たり延長">
          <a:extLst>
            <a:ext uri="{FF2B5EF4-FFF2-40B4-BE49-F238E27FC236}">
              <a16:creationId xmlns:a16="http://schemas.microsoft.com/office/drawing/2014/main" id="{B8C4C22A-8BA2-4BCE-82EC-75C500D85D51}"/>
            </a:ext>
          </a:extLst>
        </xdr:cNvPr>
        <xdr:cNvSpPr txBox="1"/>
      </xdr:nvSpPr>
      <xdr:spPr>
        <a:xfrm>
          <a:off x="8515427" y="69149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40</xdr:row>
      <xdr:rowOff>72331</xdr:rowOff>
    </xdr:from>
    <xdr:ext cx="469744" cy="259045"/>
    <xdr:sp macro="" textlink="">
      <xdr:nvSpPr>
        <xdr:cNvPr id="142" name="n_3aveValue【道路】&#10;一人当たり延長">
          <a:extLst>
            <a:ext uri="{FF2B5EF4-FFF2-40B4-BE49-F238E27FC236}">
              <a16:creationId xmlns:a16="http://schemas.microsoft.com/office/drawing/2014/main" id="{13808537-B0A8-491B-BACD-3797F1CAF8AB}"/>
            </a:ext>
          </a:extLst>
        </xdr:cNvPr>
        <xdr:cNvSpPr txBox="1"/>
      </xdr:nvSpPr>
      <xdr:spPr>
        <a:xfrm>
          <a:off x="7626427" y="69303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40</xdr:row>
      <xdr:rowOff>43451</xdr:rowOff>
    </xdr:from>
    <xdr:ext cx="469744" cy="259045"/>
    <xdr:sp macro="" textlink="">
      <xdr:nvSpPr>
        <xdr:cNvPr id="143" name="n_4aveValue【道路】&#10;一人当たり延長">
          <a:extLst>
            <a:ext uri="{FF2B5EF4-FFF2-40B4-BE49-F238E27FC236}">
              <a16:creationId xmlns:a16="http://schemas.microsoft.com/office/drawing/2014/main" id="{F2B1121E-6D84-4652-80C1-9595E887D45A}"/>
            </a:ext>
          </a:extLst>
        </xdr:cNvPr>
        <xdr:cNvSpPr txBox="1"/>
      </xdr:nvSpPr>
      <xdr:spPr>
        <a:xfrm>
          <a:off x="6737427" y="69014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37</xdr:row>
      <xdr:rowOff>25417</xdr:rowOff>
    </xdr:from>
    <xdr:ext cx="534377" cy="259045"/>
    <xdr:sp macro="" textlink="">
      <xdr:nvSpPr>
        <xdr:cNvPr id="144" name="n_1mainValue【道路】&#10;一人当たり延長">
          <a:extLst>
            <a:ext uri="{FF2B5EF4-FFF2-40B4-BE49-F238E27FC236}">
              <a16:creationId xmlns:a16="http://schemas.microsoft.com/office/drawing/2014/main" id="{32C81EBA-1108-4C30-8D8D-1EB9C36950D8}"/>
            </a:ext>
          </a:extLst>
        </xdr:cNvPr>
        <xdr:cNvSpPr txBox="1"/>
      </xdr:nvSpPr>
      <xdr:spPr>
        <a:xfrm>
          <a:off x="9359411" y="6369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22674</xdr:rowOff>
    </xdr:from>
    <xdr:ext cx="534377" cy="259045"/>
    <xdr:sp macro="" textlink="">
      <xdr:nvSpPr>
        <xdr:cNvPr id="145" name="n_2mainValue【道路】&#10;一人当たり延長">
          <a:extLst>
            <a:ext uri="{FF2B5EF4-FFF2-40B4-BE49-F238E27FC236}">
              <a16:creationId xmlns:a16="http://schemas.microsoft.com/office/drawing/2014/main" id="{D687A532-54C0-4A5C-A63A-62492C6BA5CE}"/>
            </a:ext>
          </a:extLst>
        </xdr:cNvPr>
        <xdr:cNvSpPr txBox="1"/>
      </xdr:nvSpPr>
      <xdr:spPr>
        <a:xfrm>
          <a:off x="8483111" y="6366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36</xdr:row>
      <xdr:rowOff>134993</xdr:rowOff>
    </xdr:from>
    <xdr:ext cx="534377" cy="259045"/>
    <xdr:sp macro="" textlink="">
      <xdr:nvSpPr>
        <xdr:cNvPr id="146" name="n_3mainValue【道路】&#10;一人当たり延長">
          <a:extLst>
            <a:ext uri="{FF2B5EF4-FFF2-40B4-BE49-F238E27FC236}">
              <a16:creationId xmlns:a16="http://schemas.microsoft.com/office/drawing/2014/main" id="{27864363-9B2A-45FC-BDEE-8FD40A0AADB5}"/>
            </a:ext>
          </a:extLst>
        </xdr:cNvPr>
        <xdr:cNvSpPr txBox="1"/>
      </xdr:nvSpPr>
      <xdr:spPr>
        <a:xfrm>
          <a:off x="7594111" y="63071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36</xdr:row>
      <xdr:rowOff>137736</xdr:rowOff>
    </xdr:from>
    <xdr:ext cx="534377" cy="259045"/>
    <xdr:sp macro="" textlink="">
      <xdr:nvSpPr>
        <xdr:cNvPr id="147" name="n_4mainValue【道路】&#10;一人当たり延長">
          <a:extLst>
            <a:ext uri="{FF2B5EF4-FFF2-40B4-BE49-F238E27FC236}">
              <a16:creationId xmlns:a16="http://schemas.microsoft.com/office/drawing/2014/main" id="{D59D0EB6-CECA-41A7-A09E-D6697EEBCF00}"/>
            </a:ext>
          </a:extLst>
        </xdr:cNvPr>
        <xdr:cNvSpPr txBox="1"/>
      </xdr:nvSpPr>
      <xdr:spPr>
        <a:xfrm>
          <a:off x="6705111" y="63099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8" name="正方形/長方形 147">
          <a:extLst>
            <a:ext uri="{FF2B5EF4-FFF2-40B4-BE49-F238E27FC236}">
              <a16:creationId xmlns:a16="http://schemas.microsoft.com/office/drawing/2014/main" id="{3465DC29-571B-4B0A-808F-2FB836E3851F}"/>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9" name="正方形/長方形 148">
          <a:extLst>
            <a:ext uri="{FF2B5EF4-FFF2-40B4-BE49-F238E27FC236}">
              <a16:creationId xmlns:a16="http://schemas.microsoft.com/office/drawing/2014/main" id="{531CC2D6-7352-4312-8953-BC8445B6C64F}"/>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0" name="正方形/長方形 149">
          <a:extLst>
            <a:ext uri="{FF2B5EF4-FFF2-40B4-BE49-F238E27FC236}">
              <a16:creationId xmlns:a16="http://schemas.microsoft.com/office/drawing/2014/main" id="{8A9EE319-BC4C-4F32-A97A-24EBB02EC26E}"/>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1" name="正方形/長方形 150">
          <a:extLst>
            <a:ext uri="{FF2B5EF4-FFF2-40B4-BE49-F238E27FC236}">
              <a16:creationId xmlns:a16="http://schemas.microsoft.com/office/drawing/2014/main" id="{F5F21D57-2B57-4BC8-83CA-9C914C42BFB4}"/>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2" name="正方形/長方形 151">
          <a:extLst>
            <a:ext uri="{FF2B5EF4-FFF2-40B4-BE49-F238E27FC236}">
              <a16:creationId xmlns:a16="http://schemas.microsoft.com/office/drawing/2014/main" id="{518AC6A2-7255-4A0E-A177-E42F18E2D402}"/>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3" name="正方形/長方形 152">
          <a:extLst>
            <a:ext uri="{FF2B5EF4-FFF2-40B4-BE49-F238E27FC236}">
              <a16:creationId xmlns:a16="http://schemas.microsoft.com/office/drawing/2014/main" id="{98702CE4-C795-459B-B38B-0B6046420566}"/>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4" name="正方形/長方形 153">
          <a:extLst>
            <a:ext uri="{FF2B5EF4-FFF2-40B4-BE49-F238E27FC236}">
              <a16:creationId xmlns:a16="http://schemas.microsoft.com/office/drawing/2014/main" id="{09804CEC-5B71-4AC6-A3AC-8CD28628E0CE}"/>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5" name="正方形/長方形 154">
          <a:extLst>
            <a:ext uri="{FF2B5EF4-FFF2-40B4-BE49-F238E27FC236}">
              <a16:creationId xmlns:a16="http://schemas.microsoft.com/office/drawing/2014/main" id="{1961932A-E1E5-4188-8957-FBB66AD306F6}"/>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6" name="テキスト ボックス 155">
          <a:extLst>
            <a:ext uri="{FF2B5EF4-FFF2-40B4-BE49-F238E27FC236}">
              <a16:creationId xmlns:a16="http://schemas.microsoft.com/office/drawing/2014/main" id="{4ABD405D-8153-4B2E-834D-CF801E0A414F}"/>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7" name="直線コネクタ 156">
          <a:extLst>
            <a:ext uri="{FF2B5EF4-FFF2-40B4-BE49-F238E27FC236}">
              <a16:creationId xmlns:a16="http://schemas.microsoft.com/office/drawing/2014/main" id="{A2D39356-BB37-444B-8E72-0EB3EF845F80}"/>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8" name="テキスト ボックス 157">
          <a:extLst>
            <a:ext uri="{FF2B5EF4-FFF2-40B4-BE49-F238E27FC236}">
              <a16:creationId xmlns:a16="http://schemas.microsoft.com/office/drawing/2014/main" id="{8A1EE388-6D03-4092-9F23-96368C20341C}"/>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9" name="直線コネクタ 158">
          <a:extLst>
            <a:ext uri="{FF2B5EF4-FFF2-40B4-BE49-F238E27FC236}">
              <a16:creationId xmlns:a16="http://schemas.microsoft.com/office/drawing/2014/main" id="{139F695E-45EA-40DF-9838-4597029B569E}"/>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0" name="テキスト ボックス 159">
          <a:extLst>
            <a:ext uri="{FF2B5EF4-FFF2-40B4-BE49-F238E27FC236}">
              <a16:creationId xmlns:a16="http://schemas.microsoft.com/office/drawing/2014/main" id="{20EEC187-424D-43D0-8801-2DFD47CDFECF}"/>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1" name="直線コネクタ 160">
          <a:extLst>
            <a:ext uri="{FF2B5EF4-FFF2-40B4-BE49-F238E27FC236}">
              <a16:creationId xmlns:a16="http://schemas.microsoft.com/office/drawing/2014/main" id="{A0D7457E-8B08-4EE6-8C1A-DE125CC9CF1E}"/>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2" name="テキスト ボックス 161">
          <a:extLst>
            <a:ext uri="{FF2B5EF4-FFF2-40B4-BE49-F238E27FC236}">
              <a16:creationId xmlns:a16="http://schemas.microsoft.com/office/drawing/2014/main" id="{CBD6030A-F888-458F-BD35-10EBB3A9A43E}"/>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3" name="直線コネクタ 162">
          <a:extLst>
            <a:ext uri="{FF2B5EF4-FFF2-40B4-BE49-F238E27FC236}">
              <a16:creationId xmlns:a16="http://schemas.microsoft.com/office/drawing/2014/main" id="{84BA0D6A-320B-40E9-87EB-F17CCD08C9A9}"/>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4" name="テキスト ボックス 163">
          <a:extLst>
            <a:ext uri="{FF2B5EF4-FFF2-40B4-BE49-F238E27FC236}">
              <a16:creationId xmlns:a16="http://schemas.microsoft.com/office/drawing/2014/main" id="{87B5A7DB-9965-454D-B098-87339B4CD25B}"/>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5" name="直線コネクタ 164">
          <a:extLst>
            <a:ext uri="{FF2B5EF4-FFF2-40B4-BE49-F238E27FC236}">
              <a16:creationId xmlns:a16="http://schemas.microsoft.com/office/drawing/2014/main" id="{11A33EF3-EBF4-452B-A683-532BB38FA3E1}"/>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6" name="テキスト ボックス 165">
          <a:extLst>
            <a:ext uri="{FF2B5EF4-FFF2-40B4-BE49-F238E27FC236}">
              <a16:creationId xmlns:a16="http://schemas.microsoft.com/office/drawing/2014/main" id="{B3FEEFC4-1A92-4724-A278-C648D509336D}"/>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7" name="直線コネクタ 166">
          <a:extLst>
            <a:ext uri="{FF2B5EF4-FFF2-40B4-BE49-F238E27FC236}">
              <a16:creationId xmlns:a16="http://schemas.microsoft.com/office/drawing/2014/main" id="{C7A2D3C6-5B1D-44C4-B52E-924453ED4B72}"/>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8" name="テキスト ボックス 167">
          <a:extLst>
            <a:ext uri="{FF2B5EF4-FFF2-40B4-BE49-F238E27FC236}">
              <a16:creationId xmlns:a16="http://schemas.microsoft.com/office/drawing/2014/main" id="{634F54B3-4B6E-4CAF-8098-CA0B39B262BF}"/>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9" name="直線コネクタ 168">
          <a:extLst>
            <a:ext uri="{FF2B5EF4-FFF2-40B4-BE49-F238E27FC236}">
              <a16:creationId xmlns:a16="http://schemas.microsoft.com/office/drawing/2014/main" id="{8FB0A43A-E161-474D-A882-B313C92831D5}"/>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0" name="テキスト ボックス 169">
          <a:extLst>
            <a:ext uri="{FF2B5EF4-FFF2-40B4-BE49-F238E27FC236}">
              <a16:creationId xmlns:a16="http://schemas.microsoft.com/office/drawing/2014/main" id="{933B0ED5-EC7B-42EC-ADEF-2EC46047436B}"/>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1" name="直線コネクタ 170">
          <a:extLst>
            <a:ext uri="{FF2B5EF4-FFF2-40B4-BE49-F238E27FC236}">
              <a16:creationId xmlns:a16="http://schemas.microsoft.com/office/drawing/2014/main" id="{45C044AF-1DC0-488F-A72E-0F8A8104F4E6}"/>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2" name="【橋りょう・トンネル】&#10;有形固定資産減価償却率グラフ枠">
          <a:extLst>
            <a:ext uri="{FF2B5EF4-FFF2-40B4-BE49-F238E27FC236}">
              <a16:creationId xmlns:a16="http://schemas.microsoft.com/office/drawing/2014/main" id="{7628BE49-E882-4454-A220-80F8E26CD327}"/>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89807</xdr:rowOff>
    </xdr:from>
    <xdr:to>
      <xdr:col>24</xdr:col>
      <xdr:colOff>62865</xdr:colOff>
      <xdr:row>64</xdr:row>
      <xdr:rowOff>128996</xdr:rowOff>
    </xdr:to>
    <xdr:cxnSp macro="">
      <xdr:nvCxnSpPr>
        <xdr:cNvPr id="173" name="直線コネクタ 172">
          <a:extLst>
            <a:ext uri="{FF2B5EF4-FFF2-40B4-BE49-F238E27FC236}">
              <a16:creationId xmlns:a16="http://schemas.microsoft.com/office/drawing/2014/main" id="{70075851-0A08-4746-BCF0-26649839799C}"/>
            </a:ext>
          </a:extLst>
        </xdr:cNvPr>
        <xdr:cNvCxnSpPr/>
      </xdr:nvCxnSpPr>
      <xdr:spPr>
        <a:xfrm flipV="1">
          <a:off x="4634865" y="9519557"/>
          <a:ext cx="0" cy="15822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132823</xdr:rowOff>
    </xdr:from>
    <xdr:ext cx="405111" cy="259045"/>
    <xdr:sp macro="" textlink="">
      <xdr:nvSpPr>
        <xdr:cNvPr id="174" name="【橋りょう・トンネル】&#10;有形固定資産減価償却率最小値テキスト">
          <a:extLst>
            <a:ext uri="{FF2B5EF4-FFF2-40B4-BE49-F238E27FC236}">
              <a16:creationId xmlns:a16="http://schemas.microsoft.com/office/drawing/2014/main" id="{80418967-5C0F-4FFA-BB16-49F39A162A87}"/>
            </a:ext>
          </a:extLst>
        </xdr:cNvPr>
        <xdr:cNvSpPr txBox="1"/>
      </xdr:nvSpPr>
      <xdr:spPr>
        <a:xfrm>
          <a:off x="4673600" y="111056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128996</xdr:rowOff>
    </xdr:from>
    <xdr:to>
      <xdr:col>24</xdr:col>
      <xdr:colOff>152400</xdr:colOff>
      <xdr:row>64</xdr:row>
      <xdr:rowOff>128996</xdr:rowOff>
    </xdr:to>
    <xdr:cxnSp macro="">
      <xdr:nvCxnSpPr>
        <xdr:cNvPr id="175" name="直線コネクタ 174">
          <a:extLst>
            <a:ext uri="{FF2B5EF4-FFF2-40B4-BE49-F238E27FC236}">
              <a16:creationId xmlns:a16="http://schemas.microsoft.com/office/drawing/2014/main" id="{3C100DE6-33A7-43E3-AC7F-1795F93E1135}"/>
            </a:ext>
          </a:extLst>
        </xdr:cNvPr>
        <xdr:cNvCxnSpPr/>
      </xdr:nvCxnSpPr>
      <xdr:spPr>
        <a:xfrm>
          <a:off x="4546600" y="111017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36484</xdr:rowOff>
    </xdr:from>
    <xdr:ext cx="340478" cy="259045"/>
    <xdr:sp macro="" textlink="">
      <xdr:nvSpPr>
        <xdr:cNvPr id="176" name="【橋りょう・トンネル】&#10;有形固定資産減価償却率最大値テキスト">
          <a:extLst>
            <a:ext uri="{FF2B5EF4-FFF2-40B4-BE49-F238E27FC236}">
              <a16:creationId xmlns:a16="http://schemas.microsoft.com/office/drawing/2014/main" id="{223A9E22-6F13-4BB8-91F3-91071E35FDB4}"/>
            </a:ext>
          </a:extLst>
        </xdr:cNvPr>
        <xdr:cNvSpPr txBox="1"/>
      </xdr:nvSpPr>
      <xdr:spPr>
        <a:xfrm>
          <a:off x="4673600" y="929478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89807</xdr:rowOff>
    </xdr:from>
    <xdr:to>
      <xdr:col>24</xdr:col>
      <xdr:colOff>152400</xdr:colOff>
      <xdr:row>55</xdr:row>
      <xdr:rowOff>89807</xdr:rowOff>
    </xdr:to>
    <xdr:cxnSp macro="">
      <xdr:nvCxnSpPr>
        <xdr:cNvPr id="177" name="直線コネクタ 176">
          <a:extLst>
            <a:ext uri="{FF2B5EF4-FFF2-40B4-BE49-F238E27FC236}">
              <a16:creationId xmlns:a16="http://schemas.microsoft.com/office/drawing/2014/main" id="{029EEA2A-0B6A-4805-BD45-057A3F1B2872}"/>
            </a:ext>
          </a:extLst>
        </xdr:cNvPr>
        <xdr:cNvCxnSpPr/>
      </xdr:nvCxnSpPr>
      <xdr:spPr>
        <a:xfrm>
          <a:off x="4546600" y="95195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110507</xdr:rowOff>
    </xdr:from>
    <xdr:ext cx="405111" cy="259045"/>
    <xdr:sp macro="" textlink="">
      <xdr:nvSpPr>
        <xdr:cNvPr id="178" name="【橋りょう・トンネル】&#10;有形固定資産減価償却率平均値テキスト">
          <a:extLst>
            <a:ext uri="{FF2B5EF4-FFF2-40B4-BE49-F238E27FC236}">
              <a16:creationId xmlns:a16="http://schemas.microsoft.com/office/drawing/2014/main" id="{81D25170-8B93-4F84-ACE0-762535C58C79}"/>
            </a:ext>
          </a:extLst>
        </xdr:cNvPr>
        <xdr:cNvSpPr txBox="1"/>
      </xdr:nvSpPr>
      <xdr:spPr>
        <a:xfrm>
          <a:off x="4673600" y="103975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132080</xdr:rowOff>
    </xdr:from>
    <xdr:to>
      <xdr:col>24</xdr:col>
      <xdr:colOff>114300</xdr:colOff>
      <xdr:row>61</xdr:row>
      <xdr:rowOff>62230</xdr:rowOff>
    </xdr:to>
    <xdr:sp macro="" textlink="">
      <xdr:nvSpPr>
        <xdr:cNvPr id="179" name="フローチャート: 判断 178">
          <a:extLst>
            <a:ext uri="{FF2B5EF4-FFF2-40B4-BE49-F238E27FC236}">
              <a16:creationId xmlns:a16="http://schemas.microsoft.com/office/drawing/2014/main" id="{12050CED-5B37-4B31-9115-C3D86FF9328A}"/>
            </a:ext>
          </a:extLst>
        </xdr:cNvPr>
        <xdr:cNvSpPr/>
      </xdr:nvSpPr>
      <xdr:spPr>
        <a:xfrm>
          <a:off x="4584700" y="1041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92891</xdr:rowOff>
    </xdr:from>
    <xdr:to>
      <xdr:col>20</xdr:col>
      <xdr:colOff>38100</xdr:colOff>
      <xdr:row>61</xdr:row>
      <xdr:rowOff>23041</xdr:rowOff>
    </xdr:to>
    <xdr:sp macro="" textlink="">
      <xdr:nvSpPr>
        <xdr:cNvPr id="180" name="フローチャート: 判断 179">
          <a:extLst>
            <a:ext uri="{FF2B5EF4-FFF2-40B4-BE49-F238E27FC236}">
              <a16:creationId xmlns:a16="http://schemas.microsoft.com/office/drawing/2014/main" id="{47448D16-34E5-4BBD-862E-3D56CA1AF7D8}"/>
            </a:ext>
          </a:extLst>
        </xdr:cNvPr>
        <xdr:cNvSpPr/>
      </xdr:nvSpPr>
      <xdr:spPr>
        <a:xfrm>
          <a:off x="3746500" y="10379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70031</xdr:rowOff>
    </xdr:from>
    <xdr:to>
      <xdr:col>15</xdr:col>
      <xdr:colOff>101600</xdr:colOff>
      <xdr:row>61</xdr:row>
      <xdr:rowOff>181</xdr:rowOff>
    </xdr:to>
    <xdr:sp macro="" textlink="">
      <xdr:nvSpPr>
        <xdr:cNvPr id="181" name="フローチャート: 判断 180">
          <a:extLst>
            <a:ext uri="{FF2B5EF4-FFF2-40B4-BE49-F238E27FC236}">
              <a16:creationId xmlns:a16="http://schemas.microsoft.com/office/drawing/2014/main" id="{CE9E813D-6571-4EEE-A227-88F40DF8B0F0}"/>
            </a:ext>
          </a:extLst>
        </xdr:cNvPr>
        <xdr:cNvSpPr/>
      </xdr:nvSpPr>
      <xdr:spPr>
        <a:xfrm>
          <a:off x="2857500" y="10357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43906</xdr:rowOff>
    </xdr:from>
    <xdr:to>
      <xdr:col>10</xdr:col>
      <xdr:colOff>165100</xdr:colOff>
      <xdr:row>60</xdr:row>
      <xdr:rowOff>145506</xdr:rowOff>
    </xdr:to>
    <xdr:sp macro="" textlink="">
      <xdr:nvSpPr>
        <xdr:cNvPr id="182" name="フローチャート: 判断 181">
          <a:extLst>
            <a:ext uri="{FF2B5EF4-FFF2-40B4-BE49-F238E27FC236}">
              <a16:creationId xmlns:a16="http://schemas.microsoft.com/office/drawing/2014/main" id="{B834C858-B9DE-4066-8EAF-C2EB6F7A79BB}"/>
            </a:ext>
          </a:extLst>
        </xdr:cNvPr>
        <xdr:cNvSpPr/>
      </xdr:nvSpPr>
      <xdr:spPr>
        <a:xfrm>
          <a:off x="1968500" y="10330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56969</xdr:rowOff>
    </xdr:from>
    <xdr:to>
      <xdr:col>6</xdr:col>
      <xdr:colOff>38100</xdr:colOff>
      <xdr:row>60</xdr:row>
      <xdr:rowOff>158569</xdr:rowOff>
    </xdr:to>
    <xdr:sp macro="" textlink="">
      <xdr:nvSpPr>
        <xdr:cNvPr id="183" name="フローチャート: 判断 182">
          <a:extLst>
            <a:ext uri="{FF2B5EF4-FFF2-40B4-BE49-F238E27FC236}">
              <a16:creationId xmlns:a16="http://schemas.microsoft.com/office/drawing/2014/main" id="{4F784E35-D7FA-4B15-BE01-DF992B1D602D}"/>
            </a:ext>
          </a:extLst>
        </xdr:cNvPr>
        <xdr:cNvSpPr/>
      </xdr:nvSpPr>
      <xdr:spPr>
        <a:xfrm>
          <a:off x="1079500" y="1034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45DA7C03-3058-490C-A76D-FF73F9E83EF7}"/>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491A4A88-40EC-4EDD-9DE4-FF8274068D51}"/>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C4AC334B-0804-4364-830D-AF5A2A40CF95}"/>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22E4BEB7-F6D3-4B81-8966-C1E129E0AE9B}"/>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75FBFAB3-1D7A-4FFB-992A-7DDECBDA502A}"/>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114119</xdr:rowOff>
    </xdr:from>
    <xdr:to>
      <xdr:col>24</xdr:col>
      <xdr:colOff>114300</xdr:colOff>
      <xdr:row>61</xdr:row>
      <xdr:rowOff>44269</xdr:rowOff>
    </xdr:to>
    <xdr:sp macro="" textlink="">
      <xdr:nvSpPr>
        <xdr:cNvPr id="189" name="楕円 188">
          <a:extLst>
            <a:ext uri="{FF2B5EF4-FFF2-40B4-BE49-F238E27FC236}">
              <a16:creationId xmlns:a16="http://schemas.microsoft.com/office/drawing/2014/main" id="{2C4B475D-BAEC-404A-BE39-CBE414FD3266}"/>
            </a:ext>
          </a:extLst>
        </xdr:cNvPr>
        <xdr:cNvSpPr/>
      </xdr:nvSpPr>
      <xdr:spPr>
        <a:xfrm>
          <a:off x="4584700" y="104011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59</xdr:row>
      <xdr:rowOff>136996</xdr:rowOff>
    </xdr:from>
    <xdr:ext cx="405111" cy="259045"/>
    <xdr:sp macro="" textlink="">
      <xdr:nvSpPr>
        <xdr:cNvPr id="190" name="【橋りょう・トンネル】&#10;有形固定資産減価償却率該当値テキスト">
          <a:extLst>
            <a:ext uri="{FF2B5EF4-FFF2-40B4-BE49-F238E27FC236}">
              <a16:creationId xmlns:a16="http://schemas.microsoft.com/office/drawing/2014/main" id="{306FD934-DACE-4F66-84F2-B5F08974369F}"/>
            </a:ext>
          </a:extLst>
        </xdr:cNvPr>
        <xdr:cNvSpPr txBox="1"/>
      </xdr:nvSpPr>
      <xdr:spPr>
        <a:xfrm>
          <a:off x="4673600" y="102525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60</xdr:row>
      <xdr:rowOff>91259</xdr:rowOff>
    </xdr:from>
    <xdr:to>
      <xdr:col>20</xdr:col>
      <xdr:colOff>38100</xdr:colOff>
      <xdr:row>61</xdr:row>
      <xdr:rowOff>21409</xdr:rowOff>
    </xdr:to>
    <xdr:sp macro="" textlink="">
      <xdr:nvSpPr>
        <xdr:cNvPr id="191" name="楕円 190">
          <a:extLst>
            <a:ext uri="{FF2B5EF4-FFF2-40B4-BE49-F238E27FC236}">
              <a16:creationId xmlns:a16="http://schemas.microsoft.com/office/drawing/2014/main" id="{065D189F-4E3A-48C2-B52B-0F24952405B2}"/>
            </a:ext>
          </a:extLst>
        </xdr:cNvPr>
        <xdr:cNvSpPr/>
      </xdr:nvSpPr>
      <xdr:spPr>
        <a:xfrm>
          <a:off x="3746500" y="10378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60</xdr:row>
      <xdr:rowOff>142059</xdr:rowOff>
    </xdr:from>
    <xdr:to>
      <xdr:col>24</xdr:col>
      <xdr:colOff>63500</xdr:colOff>
      <xdr:row>60</xdr:row>
      <xdr:rowOff>164919</xdr:rowOff>
    </xdr:to>
    <xdr:cxnSp macro="">
      <xdr:nvCxnSpPr>
        <xdr:cNvPr id="192" name="直線コネクタ 191">
          <a:extLst>
            <a:ext uri="{FF2B5EF4-FFF2-40B4-BE49-F238E27FC236}">
              <a16:creationId xmlns:a16="http://schemas.microsoft.com/office/drawing/2014/main" id="{3A1F2996-B5F8-46CF-A44F-AFFA6741A5B7}"/>
            </a:ext>
          </a:extLst>
        </xdr:cNvPr>
        <xdr:cNvCxnSpPr/>
      </xdr:nvCxnSpPr>
      <xdr:spPr>
        <a:xfrm>
          <a:off x="3797300" y="10429059"/>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60</xdr:row>
      <xdr:rowOff>81462</xdr:rowOff>
    </xdr:from>
    <xdr:to>
      <xdr:col>15</xdr:col>
      <xdr:colOff>101600</xdr:colOff>
      <xdr:row>61</xdr:row>
      <xdr:rowOff>11612</xdr:rowOff>
    </xdr:to>
    <xdr:sp macro="" textlink="">
      <xdr:nvSpPr>
        <xdr:cNvPr id="193" name="楕円 192">
          <a:extLst>
            <a:ext uri="{FF2B5EF4-FFF2-40B4-BE49-F238E27FC236}">
              <a16:creationId xmlns:a16="http://schemas.microsoft.com/office/drawing/2014/main" id="{E09830A7-12B3-4AE6-BF99-73F6F1F99247}"/>
            </a:ext>
          </a:extLst>
        </xdr:cNvPr>
        <xdr:cNvSpPr/>
      </xdr:nvSpPr>
      <xdr:spPr>
        <a:xfrm>
          <a:off x="2857500" y="10368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60</xdr:row>
      <xdr:rowOff>132262</xdr:rowOff>
    </xdr:from>
    <xdr:to>
      <xdr:col>19</xdr:col>
      <xdr:colOff>177800</xdr:colOff>
      <xdr:row>60</xdr:row>
      <xdr:rowOff>142059</xdr:rowOff>
    </xdr:to>
    <xdr:cxnSp macro="">
      <xdr:nvCxnSpPr>
        <xdr:cNvPr id="194" name="直線コネクタ 193">
          <a:extLst>
            <a:ext uri="{FF2B5EF4-FFF2-40B4-BE49-F238E27FC236}">
              <a16:creationId xmlns:a16="http://schemas.microsoft.com/office/drawing/2014/main" id="{3D14A731-1FDA-4F22-9166-DDE6BA9B0864}"/>
            </a:ext>
          </a:extLst>
        </xdr:cNvPr>
        <xdr:cNvCxnSpPr/>
      </xdr:nvCxnSpPr>
      <xdr:spPr>
        <a:xfrm>
          <a:off x="2908300" y="10419262"/>
          <a:ext cx="889000" cy="9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60</xdr:row>
      <xdr:rowOff>76563</xdr:rowOff>
    </xdr:from>
    <xdr:to>
      <xdr:col>10</xdr:col>
      <xdr:colOff>165100</xdr:colOff>
      <xdr:row>61</xdr:row>
      <xdr:rowOff>6713</xdr:rowOff>
    </xdr:to>
    <xdr:sp macro="" textlink="">
      <xdr:nvSpPr>
        <xdr:cNvPr id="195" name="楕円 194">
          <a:extLst>
            <a:ext uri="{FF2B5EF4-FFF2-40B4-BE49-F238E27FC236}">
              <a16:creationId xmlns:a16="http://schemas.microsoft.com/office/drawing/2014/main" id="{D9C66911-0CA8-4062-9F79-A4EBA5BDAC7E}"/>
            </a:ext>
          </a:extLst>
        </xdr:cNvPr>
        <xdr:cNvSpPr/>
      </xdr:nvSpPr>
      <xdr:spPr>
        <a:xfrm>
          <a:off x="1968500" y="10363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60</xdr:row>
      <xdr:rowOff>127363</xdr:rowOff>
    </xdr:from>
    <xdr:to>
      <xdr:col>15</xdr:col>
      <xdr:colOff>50800</xdr:colOff>
      <xdr:row>60</xdr:row>
      <xdr:rowOff>132262</xdr:rowOff>
    </xdr:to>
    <xdr:cxnSp macro="">
      <xdr:nvCxnSpPr>
        <xdr:cNvPr id="196" name="直線コネクタ 195">
          <a:extLst>
            <a:ext uri="{FF2B5EF4-FFF2-40B4-BE49-F238E27FC236}">
              <a16:creationId xmlns:a16="http://schemas.microsoft.com/office/drawing/2014/main" id="{82E70F40-C492-4798-B6F0-FDEA47B491F5}"/>
            </a:ext>
          </a:extLst>
        </xdr:cNvPr>
        <xdr:cNvCxnSpPr/>
      </xdr:nvCxnSpPr>
      <xdr:spPr>
        <a:xfrm>
          <a:off x="2019300" y="10414363"/>
          <a:ext cx="889000" cy="48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60</xdr:row>
      <xdr:rowOff>48804</xdr:rowOff>
    </xdr:from>
    <xdr:to>
      <xdr:col>6</xdr:col>
      <xdr:colOff>38100</xdr:colOff>
      <xdr:row>60</xdr:row>
      <xdr:rowOff>150404</xdr:rowOff>
    </xdr:to>
    <xdr:sp macro="" textlink="">
      <xdr:nvSpPr>
        <xdr:cNvPr id="197" name="楕円 196">
          <a:extLst>
            <a:ext uri="{FF2B5EF4-FFF2-40B4-BE49-F238E27FC236}">
              <a16:creationId xmlns:a16="http://schemas.microsoft.com/office/drawing/2014/main" id="{2D03F06C-0A7B-4A50-A0C0-51FFF501B3F4}"/>
            </a:ext>
          </a:extLst>
        </xdr:cNvPr>
        <xdr:cNvSpPr/>
      </xdr:nvSpPr>
      <xdr:spPr>
        <a:xfrm>
          <a:off x="1079500" y="10335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60</xdr:row>
      <xdr:rowOff>99604</xdr:rowOff>
    </xdr:from>
    <xdr:to>
      <xdr:col>10</xdr:col>
      <xdr:colOff>114300</xdr:colOff>
      <xdr:row>60</xdr:row>
      <xdr:rowOff>127363</xdr:rowOff>
    </xdr:to>
    <xdr:cxnSp macro="">
      <xdr:nvCxnSpPr>
        <xdr:cNvPr id="198" name="直線コネクタ 197">
          <a:extLst>
            <a:ext uri="{FF2B5EF4-FFF2-40B4-BE49-F238E27FC236}">
              <a16:creationId xmlns:a16="http://schemas.microsoft.com/office/drawing/2014/main" id="{9A36B842-4447-475C-A89C-EF29FD602802}"/>
            </a:ext>
          </a:extLst>
        </xdr:cNvPr>
        <xdr:cNvCxnSpPr/>
      </xdr:nvCxnSpPr>
      <xdr:spPr>
        <a:xfrm>
          <a:off x="1130300" y="10386604"/>
          <a:ext cx="889000" cy="27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14168</xdr:rowOff>
    </xdr:from>
    <xdr:ext cx="405111" cy="259045"/>
    <xdr:sp macro="" textlink="">
      <xdr:nvSpPr>
        <xdr:cNvPr id="199" name="n_1aveValue【橋りょう・トンネル】&#10;有形固定資産減価償却率">
          <a:extLst>
            <a:ext uri="{FF2B5EF4-FFF2-40B4-BE49-F238E27FC236}">
              <a16:creationId xmlns:a16="http://schemas.microsoft.com/office/drawing/2014/main" id="{FB77D565-66D3-43A2-A0B8-38435A1894E1}"/>
            </a:ext>
          </a:extLst>
        </xdr:cNvPr>
        <xdr:cNvSpPr txBox="1"/>
      </xdr:nvSpPr>
      <xdr:spPr>
        <a:xfrm>
          <a:off x="3582044" y="1047261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16708</xdr:rowOff>
    </xdr:from>
    <xdr:ext cx="405111" cy="259045"/>
    <xdr:sp macro="" textlink="">
      <xdr:nvSpPr>
        <xdr:cNvPr id="200" name="n_2aveValue【橋りょう・トンネル】&#10;有形固定資産減価償却率">
          <a:extLst>
            <a:ext uri="{FF2B5EF4-FFF2-40B4-BE49-F238E27FC236}">
              <a16:creationId xmlns:a16="http://schemas.microsoft.com/office/drawing/2014/main" id="{45B395C4-295C-4C6F-9826-C6342F66ECAF}"/>
            </a:ext>
          </a:extLst>
        </xdr:cNvPr>
        <xdr:cNvSpPr txBox="1"/>
      </xdr:nvSpPr>
      <xdr:spPr>
        <a:xfrm>
          <a:off x="2705744" y="101322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58</xdr:row>
      <xdr:rowOff>162033</xdr:rowOff>
    </xdr:from>
    <xdr:ext cx="405111" cy="259045"/>
    <xdr:sp macro="" textlink="">
      <xdr:nvSpPr>
        <xdr:cNvPr id="201" name="n_3aveValue【橋りょう・トンネル】&#10;有形固定資産減価償却率">
          <a:extLst>
            <a:ext uri="{FF2B5EF4-FFF2-40B4-BE49-F238E27FC236}">
              <a16:creationId xmlns:a16="http://schemas.microsoft.com/office/drawing/2014/main" id="{AC683BE8-53F3-4D15-944F-33A41FD8CA59}"/>
            </a:ext>
          </a:extLst>
        </xdr:cNvPr>
        <xdr:cNvSpPr txBox="1"/>
      </xdr:nvSpPr>
      <xdr:spPr>
        <a:xfrm>
          <a:off x="1816744" y="101061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149696</xdr:rowOff>
    </xdr:from>
    <xdr:ext cx="405111" cy="259045"/>
    <xdr:sp macro="" textlink="">
      <xdr:nvSpPr>
        <xdr:cNvPr id="202" name="n_4aveValue【橋りょう・トンネル】&#10;有形固定資産減価償却率">
          <a:extLst>
            <a:ext uri="{FF2B5EF4-FFF2-40B4-BE49-F238E27FC236}">
              <a16:creationId xmlns:a16="http://schemas.microsoft.com/office/drawing/2014/main" id="{D027ACF2-B4A6-4A96-B163-223A3C51417E}"/>
            </a:ext>
          </a:extLst>
        </xdr:cNvPr>
        <xdr:cNvSpPr txBox="1"/>
      </xdr:nvSpPr>
      <xdr:spPr>
        <a:xfrm>
          <a:off x="927744" y="104366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59</xdr:row>
      <xdr:rowOff>37936</xdr:rowOff>
    </xdr:from>
    <xdr:ext cx="405111" cy="259045"/>
    <xdr:sp macro="" textlink="">
      <xdr:nvSpPr>
        <xdr:cNvPr id="203" name="n_1mainValue【橋りょう・トンネル】&#10;有形固定資産減価償却率">
          <a:extLst>
            <a:ext uri="{FF2B5EF4-FFF2-40B4-BE49-F238E27FC236}">
              <a16:creationId xmlns:a16="http://schemas.microsoft.com/office/drawing/2014/main" id="{6E322E75-5614-4D2C-A93F-CE3B7B26BAAB}"/>
            </a:ext>
          </a:extLst>
        </xdr:cNvPr>
        <xdr:cNvSpPr txBox="1"/>
      </xdr:nvSpPr>
      <xdr:spPr>
        <a:xfrm>
          <a:off x="3582044" y="101534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2739</xdr:rowOff>
    </xdr:from>
    <xdr:ext cx="405111" cy="259045"/>
    <xdr:sp macro="" textlink="">
      <xdr:nvSpPr>
        <xdr:cNvPr id="204" name="n_2mainValue【橋りょう・トンネル】&#10;有形固定資産減価償却率">
          <a:extLst>
            <a:ext uri="{FF2B5EF4-FFF2-40B4-BE49-F238E27FC236}">
              <a16:creationId xmlns:a16="http://schemas.microsoft.com/office/drawing/2014/main" id="{E2626581-EEB2-494A-9FA2-413A7EBB3362}"/>
            </a:ext>
          </a:extLst>
        </xdr:cNvPr>
        <xdr:cNvSpPr txBox="1"/>
      </xdr:nvSpPr>
      <xdr:spPr>
        <a:xfrm>
          <a:off x="2705744" y="104611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60</xdr:row>
      <xdr:rowOff>169290</xdr:rowOff>
    </xdr:from>
    <xdr:ext cx="405111" cy="259045"/>
    <xdr:sp macro="" textlink="">
      <xdr:nvSpPr>
        <xdr:cNvPr id="205" name="n_3mainValue【橋りょう・トンネル】&#10;有形固定資産減価償却率">
          <a:extLst>
            <a:ext uri="{FF2B5EF4-FFF2-40B4-BE49-F238E27FC236}">
              <a16:creationId xmlns:a16="http://schemas.microsoft.com/office/drawing/2014/main" id="{3BF0AC94-D35C-4D94-A586-E263F3113E36}"/>
            </a:ext>
          </a:extLst>
        </xdr:cNvPr>
        <xdr:cNvSpPr txBox="1"/>
      </xdr:nvSpPr>
      <xdr:spPr>
        <a:xfrm>
          <a:off x="1816744" y="104562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166931</xdr:rowOff>
    </xdr:from>
    <xdr:ext cx="405111" cy="259045"/>
    <xdr:sp macro="" textlink="">
      <xdr:nvSpPr>
        <xdr:cNvPr id="206" name="n_4mainValue【橋りょう・トンネル】&#10;有形固定資産減価償却率">
          <a:extLst>
            <a:ext uri="{FF2B5EF4-FFF2-40B4-BE49-F238E27FC236}">
              <a16:creationId xmlns:a16="http://schemas.microsoft.com/office/drawing/2014/main" id="{B2308B44-9B70-4D18-8288-F8EAA0A89F97}"/>
            </a:ext>
          </a:extLst>
        </xdr:cNvPr>
        <xdr:cNvSpPr txBox="1"/>
      </xdr:nvSpPr>
      <xdr:spPr>
        <a:xfrm>
          <a:off x="927744" y="101110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7" name="正方形/長方形 206">
          <a:extLst>
            <a:ext uri="{FF2B5EF4-FFF2-40B4-BE49-F238E27FC236}">
              <a16:creationId xmlns:a16="http://schemas.microsoft.com/office/drawing/2014/main" id="{350587E7-DD6A-4928-9A81-3DF592D72B3C}"/>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8" name="正方形/長方形 207">
          <a:extLst>
            <a:ext uri="{FF2B5EF4-FFF2-40B4-BE49-F238E27FC236}">
              <a16:creationId xmlns:a16="http://schemas.microsoft.com/office/drawing/2014/main" id="{53AE1DA0-D3AD-4E87-A601-16B8E272E397}"/>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9" name="正方形/長方形 208">
          <a:extLst>
            <a:ext uri="{FF2B5EF4-FFF2-40B4-BE49-F238E27FC236}">
              <a16:creationId xmlns:a16="http://schemas.microsoft.com/office/drawing/2014/main" id="{3EDA443A-7E11-42A1-B170-4C621D5AC2F9}"/>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0" name="正方形/長方形 209">
          <a:extLst>
            <a:ext uri="{FF2B5EF4-FFF2-40B4-BE49-F238E27FC236}">
              <a16:creationId xmlns:a16="http://schemas.microsoft.com/office/drawing/2014/main" id="{DCEAD14A-A3D2-4131-B277-825EAB25AE50}"/>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1" name="正方形/長方形 210">
          <a:extLst>
            <a:ext uri="{FF2B5EF4-FFF2-40B4-BE49-F238E27FC236}">
              <a16:creationId xmlns:a16="http://schemas.microsoft.com/office/drawing/2014/main" id="{995E83C8-8D20-4E41-8252-5B4B2251FB20}"/>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157,746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2" name="正方形/長方形 211">
          <a:extLst>
            <a:ext uri="{FF2B5EF4-FFF2-40B4-BE49-F238E27FC236}">
              <a16:creationId xmlns:a16="http://schemas.microsoft.com/office/drawing/2014/main" id="{A224B778-1340-4918-82D6-A79B8DE6BF2F}"/>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3" name="正方形/長方形 212">
          <a:extLst>
            <a:ext uri="{FF2B5EF4-FFF2-40B4-BE49-F238E27FC236}">
              <a16:creationId xmlns:a16="http://schemas.microsoft.com/office/drawing/2014/main" id="{9C6CB957-2FDC-43BE-94C8-C2BBDF59D039}"/>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111,875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4" name="正方形/長方形 213">
          <a:extLst>
            <a:ext uri="{FF2B5EF4-FFF2-40B4-BE49-F238E27FC236}">
              <a16:creationId xmlns:a16="http://schemas.microsoft.com/office/drawing/2014/main" id="{207B7E5C-5C4E-4539-A4CB-672EF5473457}"/>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5" name="テキスト ボックス 214">
          <a:extLst>
            <a:ext uri="{FF2B5EF4-FFF2-40B4-BE49-F238E27FC236}">
              <a16:creationId xmlns:a16="http://schemas.microsoft.com/office/drawing/2014/main" id="{3D0C7AE7-892A-4726-AD6F-9E3A54DC36C7}"/>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6" name="直線コネクタ 215">
          <a:extLst>
            <a:ext uri="{FF2B5EF4-FFF2-40B4-BE49-F238E27FC236}">
              <a16:creationId xmlns:a16="http://schemas.microsoft.com/office/drawing/2014/main" id="{C33CFA05-7BE0-4C9C-9ACE-A0CAED8B82C7}"/>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7" name="直線コネクタ 216">
          <a:extLst>
            <a:ext uri="{FF2B5EF4-FFF2-40B4-BE49-F238E27FC236}">
              <a16:creationId xmlns:a16="http://schemas.microsoft.com/office/drawing/2014/main" id="{BF4DC58F-493B-4C89-BBB0-55B624E373F3}"/>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8" name="テキスト ボックス 217">
          <a:extLst>
            <a:ext uri="{FF2B5EF4-FFF2-40B4-BE49-F238E27FC236}">
              <a16:creationId xmlns:a16="http://schemas.microsoft.com/office/drawing/2014/main" id="{C61C2086-0DD2-4A94-8E62-A2A005587A3F}"/>
            </a:ext>
          </a:extLst>
        </xdr:cNvPr>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9" name="直線コネクタ 218">
          <a:extLst>
            <a:ext uri="{FF2B5EF4-FFF2-40B4-BE49-F238E27FC236}">
              <a16:creationId xmlns:a16="http://schemas.microsoft.com/office/drawing/2014/main" id="{F35242EC-F2DF-4A0C-8C69-FDCD3F376B71}"/>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20" name="テキスト ボックス 219">
          <a:extLst>
            <a:ext uri="{FF2B5EF4-FFF2-40B4-BE49-F238E27FC236}">
              <a16:creationId xmlns:a16="http://schemas.microsoft.com/office/drawing/2014/main" id="{E6E52FAF-FC84-46A4-94F9-F0EDAFFDFFF5}"/>
            </a:ext>
          </a:extLst>
        </xdr:cNvPr>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21" name="直線コネクタ 220">
          <a:extLst>
            <a:ext uri="{FF2B5EF4-FFF2-40B4-BE49-F238E27FC236}">
              <a16:creationId xmlns:a16="http://schemas.microsoft.com/office/drawing/2014/main" id="{B1DB9DD7-FCF0-4264-83B6-D1F8351F220F}"/>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2" name="テキスト ボックス 221">
          <a:extLst>
            <a:ext uri="{FF2B5EF4-FFF2-40B4-BE49-F238E27FC236}">
              <a16:creationId xmlns:a16="http://schemas.microsoft.com/office/drawing/2014/main" id="{511705D4-19DA-403A-84E3-C27A81B1EB65}"/>
            </a:ext>
          </a:extLst>
        </xdr:cNvPr>
        <xdr:cNvSpPr txBox="1"/>
      </xdr:nvSpPr>
      <xdr:spPr>
        <a:xfrm>
          <a:off x="6008581"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3" name="直線コネクタ 222">
          <a:extLst>
            <a:ext uri="{FF2B5EF4-FFF2-40B4-BE49-F238E27FC236}">
              <a16:creationId xmlns:a16="http://schemas.microsoft.com/office/drawing/2014/main" id="{588EC80B-C1DE-4DDA-A5C6-A181D2C851A0}"/>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4" name="テキスト ボックス 223">
          <a:extLst>
            <a:ext uri="{FF2B5EF4-FFF2-40B4-BE49-F238E27FC236}">
              <a16:creationId xmlns:a16="http://schemas.microsoft.com/office/drawing/2014/main" id="{5B3015C0-4D90-4FE8-A0C2-88ABF38CB426}"/>
            </a:ext>
          </a:extLst>
        </xdr:cNvPr>
        <xdr:cNvSpPr txBox="1"/>
      </xdr:nvSpPr>
      <xdr:spPr>
        <a:xfrm>
          <a:off x="6008581"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5" name="直線コネクタ 224">
          <a:extLst>
            <a:ext uri="{FF2B5EF4-FFF2-40B4-BE49-F238E27FC236}">
              <a16:creationId xmlns:a16="http://schemas.microsoft.com/office/drawing/2014/main" id="{231F69A3-D04F-4F46-87FF-DDDC5F55DAB0}"/>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124477</xdr:rowOff>
    </xdr:from>
    <xdr:ext cx="685572" cy="259045"/>
    <xdr:sp macro="" textlink="">
      <xdr:nvSpPr>
        <xdr:cNvPr id="226" name="テキスト ボックス 225">
          <a:extLst>
            <a:ext uri="{FF2B5EF4-FFF2-40B4-BE49-F238E27FC236}">
              <a16:creationId xmlns:a16="http://schemas.microsoft.com/office/drawing/2014/main" id="{D87DCEFD-7D5A-4C9B-8610-7597F1699BBF}"/>
            </a:ext>
          </a:extLst>
        </xdr:cNvPr>
        <xdr:cNvSpPr txBox="1"/>
      </xdr:nvSpPr>
      <xdr:spPr>
        <a:xfrm>
          <a:off x="5918428" y="938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7" name="直線コネクタ 226">
          <a:extLst>
            <a:ext uri="{FF2B5EF4-FFF2-40B4-BE49-F238E27FC236}">
              <a16:creationId xmlns:a16="http://schemas.microsoft.com/office/drawing/2014/main" id="{0D7608ED-F616-485F-B1FB-BFDEDF49CD7F}"/>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8" name="テキスト ボックス 227">
          <a:extLst>
            <a:ext uri="{FF2B5EF4-FFF2-40B4-BE49-F238E27FC236}">
              <a16:creationId xmlns:a16="http://schemas.microsoft.com/office/drawing/2014/main" id="{F4751C2B-E011-4A09-AEA7-5EE85D1D8EC5}"/>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9" name="【橋りょう・トンネル】&#10;一人当たり有形固定資産（償却資産）額グラフ枠">
          <a:extLst>
            <a:ext uri="{FF2B5EF4-FFF2-40B4-BE49-F238E27FC236}">
              <a16:creationId xmlns:a16="http://schemas.microsoft.com/office/drawing/2014/main" id="{BFBF2B62-B187-4DF0-B269-B4FD531B2C69}"/>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48524</xdr:rowOff>
    </xdr:from>
    <xdr:to>
      <xdr:col>54</xdr:col>
      <xdr:colOff>189865</xdr:colOff>
      <xdr:row>64</xdr:row>
      <xdr:rowOff>74779</xdr:rowOff>
    </xdr:to>
    <xdr:cxnSp macro="">
      <xdr:nvCxnSpPr>
        <xdr:cNvPr id="230" name="直線コネクタ 229">
          <a:extLst>
            <a:ext uri="{FF2B5EF4-FFF2-40B4-BE49-F238E27FC236}">
              <a16:creationId xmlns:a16="http://schemas.microsoft.com/office/drawing/2014/main" id="{A2117EE5-94B7-40F4-B182-606F3ECBFCB2}"/>
            </a:ext>
          </a:extLst>
        </xdr:cNvPr>
        <xdr:cNvCxnSpPr/>
      </xdr:nvCxnSpPr>
      <xdr:spPr>
        <a:xfrm flipV="1">
          <a:off x="10476865" y="9649724"/>
          <a:ext cx="0" cy="13978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78606</xdr:rowOff>
    </xdr:from>
    <xdr:ext cx="469744" cy="259045"/>
    <xdr:sp macro="" textlink="">
      <xdr:nvSpPr>
        <xdr:cNvPr id="231" name="【橋りょう・トンネル】&#10;一人当たり有形固定資産（償却資産）額最小値テキスト">
          <a:extLst>
            <a:ext uri="{FF2B5EF4-FFF2-40B4-BE49-F238E27FC236}">
              <a16:creationId xmlns:a16="http://schemas.microsoft.com/office/drawing/2014/main" id="{8F1D6179-170B-4492-B855-089ED431DB7B}"/>
            </a:ext>
          </a:extLst>
        </xdr:cNvPr>
        <xdr:cNvSpPr txBox="1"/>
      </xdr:nvSpPr>
      <xdr:spPr>
        <a:xfrm>
          <a:off x="10515600" y="110514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74779</xdr:rowOff>
    </xdr:from>
    <xdr:to>
      <xdr:col>55</xdr:col>
      <xdr:colOff>88900</xdr:colOff>
      <xdr:row>64</xdr:row>
      <xdr:rowOff>74779</xdr:rowOff>
    </xdr:to>
    <xdr:cxnSp macro="">
      <xdr:nvCxnSpPr>
        <xdr:cNvPr id="232" name="直線コネクタ 231">
          <a:extLst>
            <a:ext uri="{FF2B5EF4-FFF2-40B4-BE49-F238E27FC236}">
              <a16:creationId xmlns:a16="http://schemas.microsoft.com/office/drawing/2014/main" id="{A42A8666-00FB-4939-8D45-41DF89DB2034}"/>
            </a:ext>
          </a:extLst>
        </xdr:cNvPr>
        <xdr:cNvCxnSpPr/>
      </xdr:nvCxnSpPr>
      <xdr:spPr>
        <a:xfrm>
          <a:off x="10388600" y="110475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166651</xdr:rowOff>
    </xdr:from>
    <xdr:ext cx="690189" cy="259045"/>
    <xdr:sp macro="" textlink="">
      <xdr:nvSpPr>
        <xdr:cNvPr id="233" name="【橋りょう・トンネル】&#10;一人当たり有形固定資産（償却資産）額最大値テキスト">
          <a:extLst>
            <a:ext uri="{FF2B5EF4-FFF2-40B4-BE49-F238E27FC236}">
              <a16:creationId xmlns:a16="http://schemas.microsoft.com/office/drawing/2014/main" id="{0A257327-A5A6-49D5-BA8F-421A71C97C44}"/>
            </a:ext>
          </a:extLst>
        </xdr:cNvPr>
        <xdr:cNvSpPr txBox="1"/>
      </xdr:nvSpPr>
      <xdr:spPr>
        <a:xfrm>
          <a:off x="10515600" y="9424951"/>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1,101,792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48524</xdr:rowOff>
    </xdr:from>
    <xdr:to>
      <xdr:col>55</xdr:col>
      <xdr:colOff>88900</xdr:colOff>
      <xdr:row>56</xdr:row>
      <xdr:rowOff>48524</xdr:rowOff>
    </xdr:to>
    <xdr:cxnSp macro="">
      <xdr:nvCxnSpPr>
        <xdr:cNvPr id="234" name="直線コネクタ 233">
          <a:extLst>
            <a:ext uri="{FF2B5EF4-FFF2-40B4-BE49-F238E27FC236}">
              <a16:creationId xmlns:a16="http://schemas.microsoft.com/office/drawing/2014/main" id="{83604EA8-CB80-4E55-A711-BD487BFF9DCB}"/>
            </a:ext>
          </a:extLst>
        </xdr:cNvPr>
        <xdr:cNvCxnSpPr/>
      </xdr:nvCxnSpPr>
      <xdr:spPr>
        <a:xfrm>
          <a:off x="10388600" y="96497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62</xdr:row>
      <xdr:rowOff>12109</xdr:rowOff>
    </xdr:from>
    <xdr:ext cx="599010" cy="259045"/>
    <xdr:sp macro="" textlink="">
      <xdr:nvSpPr>
        <xdr:cNvPr id="235" name="【橋りょう・トンネル】&#10;一人当たり有形固定資産（償却資産）額平均値テキスト">
          <a:extLst>
            <a:ext uri="{FF2B5EF4-FFF2-40B4-BE49-F238E27FC236}">
              <a16:creationId xmlns:a16="http://schemas.microsoft.com/office/drawing/2014/main" id="{00680CFA-6B88-4FEF-9F86-670526F89C5B}"/>
            </a:ext>
          </a:extLst>
        </xdr:cNvPr>
        <xdr:cNvSpPr txBox="1"/>
      </xdr:nvSpPr>
      <xdr:spPr>
        <a:xfrm>
          <a:off x="10515600" y="1064200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163,479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160682</xdr:rowOff>
    </xdr:from>
    <xdr:to>
      <xdr:col>55</xdr:col>
      <xdr:colOff>50800</xdr:colOff>
      <xdr:row>63</xdr:row>
      <xdr:rowOff>90832</xdr:rowOff>
    </xdr:to>
    <xdr:sp macro="" textlink="">
      <xdr:nvSpPr>
        <xdr:cNvPr id="236" name="フローチャート: 判断 235">
          <a:extLst>
            <a:ext uri="{FF2B5EF4-FFF2-40B4-BE49-F238E27FC236}">
              <a16:creationId xmlns:a16="http://schemas.microsoft.com/office/drawing/2014/main" id="{A0C7CED3-A20B-4CEB-944E-9275C3F3D315}"/>
            </a:ext>
          </a:extLst>
        </xdr:cNvPr>
        <xdr:cNvSpPr/>
      </xdr:nvSpPr>
      <xdr:spPr>
        <a:xfrm>
          <a:off x="10426700" y="107905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109991</xdr:rowOff>
    </xdr:from>
    <xdr:to>
      <xdr:col>50</xdr:col>
      <xdr:colOff>165100</xdr:colOff>
      <xdr:row>63</xdr:row>
      <xdr:rowOff>40141</xdr:rowOff>
    </xdr:to>
    <xdr:sp macro="" textlink="">
      <xdr:nvSpPr>
        <xdr:cNvPr id="237" name="フローチャート: 判断 236">
          <a:extLst>
            <a:ext uri="{FF2B5EF4-FFF2-40B4-BE49-F238E27FC236}">
              <a16:creationId xmlns:a16="http://schemas.microsoft.com/office/drawing/2014/main" id="{9C6B935A-CC57-430E-B583-944BC37E7D6B}"/>
            </a:ext>
          </a:extLst>
        </xdr:cNvPr>
        <xdr:cNvSpPr/>
      </xdr:nvSpPr>
      <xdr:spPr>
        <a:xfrm>
          <a:off x="9588500" y="10739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124426</xdr:rowOff>
    </xdr:from>
    <xdr:to>
      <xdr:col>46</xdr:col>
      <xdr:colOff>38100</xdr:colOff>
      <xdr:row>63</xdr:row>
      <xdr:rowOff>54576</xdr:rowOff>
    </xdr:to>
    <xdr:sp macro="" textlink="">
      <xdr:nvSpPr>
        <xdr:cNvPr id="238" name="フローチャート: 判断 237">
          <a:extLst>
            <a:ext uri="{FF2B5EF4-FFF2-40B4-BE49-F238E27FC236}">
              <a16:creationId xmlns:a16="http://schemas.microsoft.com/office/drawing/2014/main" id="{A7319798-D202-489D-AA06-D6EAE7ED5CEA}"/>
            </a:ext>
          </a:extLst>
        </xdr:cNvPr>
        <xdr:cNvSpPr/>
      </xdr:nvSpPr>
      <xdr:spPr>
        <a:xfrm>
          <a:off x="8699500" y="10754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125730</xdr:rowOff>
    </xdr:from>
    <xdr:to>
      <xdr:col>41</xdr:col>
      <xdr:colOff>101600</xdr:colOff>
      <xdr:row>63</xdr:row>
      <xdr:rowOff>55880</xdr:rowOff>
    </xdr:to>
    <xdr:sp macro="" textlink="">
      <xdr:nvSpPr>
        <xdr:cNvPr id="239" name="フローチャート: 判断 238">
          <a:extLst>
            <a:ext uri="{FF2B5EF4-FFF2-40B4-BE49-F238E27FC236}">
              <a16:creationId xmlns:a16="http://schemas.microsoft.com/office/drawing/2014/main" id="{9D1432FE-A2A5-4F47-B3C4-D348BE91DFC7}"/>
            </a:ext>
          </a:extLst>
        </xdr:cNvPr>
        <xdr:cNvSpPr/>
      </xdr:nvSpPr>
      <xdr:spPr>
        <a:xfrm>
          <a:off x="7810500" y="10755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135337</xdr:rowOff>
    </xdr:from>
    <xdr:to>
      <xdr:col>36</xdr:col>
      <xdr:colOff>165100</xdr:colOff>
      <xdr:row>63</xdr:row>
      <xdr:rowOff>65487</xdr:rowOff>
    </xdr:to>
    <xdr:sp macro="" textlink="">
      <xdr:nvSpPr>
        <xdr:cNvPr id="240" name="フローチャート: 判断 239">
          <a:extLst>
            <a:ext uri="{FF2B5EF4-FFF2-40B4-BE49-F238E27FC236}">
              <a16:creationId xmlns:a16="http://schemas.microsoft.com/office/drawing/2014/main" id="{ECC02044-EEF8-4B6E-9803-F6E8A362E236}"/>
            </a:ext>
          </a:extLst>
        </xdr:cNvPr>
        <xdr:cNvSpPr/>
      </xdr:nvSpPr>
      <xdr:spPr>
        <a:xfrm>
          <a:off x="6921500" y="10765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DDD4C654-FA7C-42DD-AF51-AF40F98BA408}"/>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623CCC07-E37B-4ABA-9B32-3FE59E5F7AA0}"/>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AE137E3B-57B4-4F14-8CE8-B69B6A23FEA2}"/>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77B0FC22-83E7-4270-B720-FEAD66A6D6F9}"/>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299267CE-6143-4A5B-A6C4-5ACDDDE82C39}"/>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61318</xdr:rowOff>
    </xdr:from>
    <xdr:to>
      <xdr:col>55</xdr:col>
      <xdr:colOff>50800</xdr:colOff>
      <xdr:row>63</xdr:row>
      <xdr:rowOff>162918</xdr:rowOff>
    </xdr:to>
    <xdr:sp macro="" textlink="">
      <xdr:nvSpPr>
        <xdr:cNvPr id="246" name="楕円 245">
          <a:extLst>
            <a:ext uri="{FF2B5EF4-FFF2-40B4-BE49-F238E27FC236}">
              <a16:creationId xmlns:a16="http://schemas.microsoft.com/office/drawing/2014/main" id="{D4153800-4245-4F86-BC2B-A84FDDBDF87A}"/>
            </a:ext>
          </a:extLst>
        </xdr:cNvPr>
        <xdr:cNvSpPr/>
      </xdr:nvSpPr>
      <xdr:spPr>
        <a:xfrm>
          <a:off x="10426700" y="10862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39745</xdr:rowOff>
    </xdr:from>
    <xdr:ext cx="599010" cy="259045"/>
    <xdr:sp macro="" textlink="">
      <xdr:nvSpPr>
        <xdr:cNvPr id="247" name="【橋りょう・トンネル】&#10;一人当たり有形固定資産（償却資産）額該当値テキスト">
          <a:extLst>
            <a:ext uri="{FF2B5EF4-FFF2-40B4-BE49-F238E27FC236}">
              <a16:creationId xmlns:a16="http://schemas.microsoft.com/office/drawing/2014/main" id="{BD2A8F28-2CF0-4DA1-B9A7-DB1859D6B4EE}"/>
            </a:ext>
          </a:extLst>
        </xdr:cNvPr>
        <xdr:cNvSpPr txBox="1"/>
      </xdr:nvSpPr>
      <xdr:spPr>
        <a:xfrm>
          <a:off x="10515600" y="108410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106,718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61223</xdr:rowOff>
    </xdr:from>
    <xdr:to>
      <xdr:col>50</xdr:col>
      <xdr:colOff>165100</xdr:colOff>
      <xdr:row>63</xdr:row>
      <xdr:rowOff>162823</xdr:rowOff>
    </xdr:to>
    <xdr:sp macro="" textlink="">
      <xdr:nvSpPr>
        <xdr:cNvPr id="248" name="楕円 247">
          <a:extLst>
            <a:ext uri="{FF2B5EF4-FFF2-40B4-BE49-F238E27FC236}">
              <a16:creationId xmlns:a16="http://schemas.microsoft.com/office/drawing/2014/main" id="{1CD1F520-6CD9-4F37-A3BE-99477128FB2B}"/>
            </a:ext>
          </a:extLst>
        </xdr:cNvPr>
        <xdr:cNvSpPr/>
      </xdr:nvSpPr>
      <xdr:spPr>
        <a:xfrm>
          <a:off x="9588500" y="10862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112023</xdr:rowOff>
    </xdr:from>
    <xdr:to>
      <xdr:col>55</xdr:col>
      <xdr:colOff>0</xdr:colOff>
      <xdr:row>63</xdr:row>
      <xdr:rowOff>112118</xdr:rowOff>
    </xdr:to>
    <xdr:cxnSp macro="">
      <xdr:nvCxnSpPr>
        <xdr:cNvPr id="249" name="直線コネクタ 248">
          <a:extLst>
            <a:ext uri="{FF2B5EF4-FFF2-40B4-BE49-F238E27FC236}">
              <a16:creationId xmlns:a16="http://schemas.microsoft.com/office/drawing/2014/main" id="{E204D7AE-728F-4D41-9447-229B61922EDF}"/>
            </a:ext>
          </a:extLst>
        </xdr:cNvPr>
        <xdr:cNvCxnSpPr/>
      </xdr:nvCxnSpPr>
      <xdr:spPr>
        <a:xfrm>
          <a:off x="9639300" y="10913373"/>
          <a:ext cx="838200" cy="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62993</xdr:rowOff>
    </xdr:from>
    <xdr:to>
      <xdr:col>46</xdr:col>
      <xdr:colOff>38100</xdr:colOff>
      <xdr:row>63</xdr:row>
      <xdr:rowOff>164593</xdr:rowOff>
    </xdr:to>
    <xdr:sp macro="" textlink="">
      <xdr:nvSpPr>
        <xdr:cNvPr id="250" name="楕円 249">
          <a:extLst>
            <a:ext uri="{FF2B5EF4-FFF2-40B4-BE49-F238E27FC236}">
              <a16:creationId xmlns:a16="http://schemas.microsoft.com/office/drawing/2014/main" id="{FE8B79CC-5CFC-43B0-9685-6A65FB026E43}"/>
            </a:ext>
          </a:extLst>
        </xdr:cNvPr>
        <xdr:cNvSpPr/>
      </xdr:nvSpPr>
      <xdr:spPr>
        <a:xfrm>
          <a:off x="8699500" y="10864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112023</xdr:rowOff>
    </xdr:from>
    <xdr:to>
      <xdr:col>50</xdr:col>
      <xdr:colOff>114300</xdr:colOff>
      <xdr:row>63</xdr:row>
      <xdr:rowOff>113793</xdr:rowOff>
    </xdr:to>
    <xdr:cxnSp macro="">
      <xdr:nvCxnSpPr>
        <xdr:cNvPr id="251" name="直線コネクタ 250">
          <a:extLst>
            <a:ext uri="{FF2B5EF4-FFF2-40B4-BE49-F238E27FC236}">
              <a16:creationId xmlns:a16="http://schemas.microsoft.com/office/drawing/2014/main" id="{F181D532-716A-413C-9214-1CDF1E51E5DE}"/>
            </a:ext>
          </a:extLst>
        </xdr:cNvPr>
        <xdr:cNvCxnSpPr/>
      </xdr:nvCxnSpPr>
      <xdr:spPr>
        <a:xfrm flipV="1">
          <a:off x="8750300" y="10913373"/>
          <a:ext cx="889000" cy="1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66135</xdr:rowOff>
    </xdr:from>
    <xdr:to>
      <xdr:col>41</xdr:col>
      <xdr:colOff>101600</xdr:colOff>
      <xdr:row>63</xdr:row>
      <xdr:rowOff>167735</xdr:rowOff>
    </xdr:to>
    <xdr:sp macro="" textlink="">
      <xdr:nvSpPr>
        <xdr:cNvPr id="252" name="楕円 251">
          <a:extLst>
            <a:ext uri="{FF2B5EF4-FFF2-40B4-BE49-F238E27FC236}">
              <a16:creationId xmlns:a16="http://schemas.microsoft.com/office/drawing/2014/main" id="{4C57F5CB-5E4A-4754-A228-38B8C25374DD}"/>
            </a:ext>
          </a:extLst>
        </xdr:cNvPr>
        <xdr:cNvSpPr/>
      </xdr:nvSpPr>
      <xdr:spPr>
        <a:xfrm>
          <a:off x="7810500" y="10867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113793</xdr:rowOff>
    </xdr:from>
    <xdr:to>
      <xdr:col>45</xdr:col>
      <xdr:colOff>177800</xdr:colOff>
      <xdr:row>63</xdr:row>
      <xdr:rowOff>116935</xdr:rowOff>
    </xdr:to>
    <xdr:cxnSp macro="">
      <xdr:nvCxnSpPr>
        <xdr:cNvPr id="253" name="直線コネクタ 252">
          <a:extLst>
            <a:ext uri="{FF2B5EF4-FFF2-40B4-BE49-F238E27FC236}">
              <a16:creationId xmlns:a16="http://schemas.microsoft.com/office/drawing/2014/main" id="{80A1ED56-1CF2-4823-8FF3-2C2EC0CB6650}"/>
            </a:ext>
          </a:extLst>
        </xdr:cNvPr>
        <xdr:cNvCxnSpPr/>
      </xdr:nvCxnSpPr>
      <xdr:spPr>
        <a:xfrm flipV="1">
          <a:off x="7861300" y="10915143"/>
          <a:ext cx="889000" cy="3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65994</xdr:rowOff>
    </xdr:from>
    <xdr:to>
      <xdr:col>36</xdr:col>
      <xdr:colOff>165100</xdr:colOff>
      <xdr:row>63</xdr:row>
      <xdr:rowOff>167594</xdr:rowOff>
    </xdr:to>
    <xdr:sp macro="" textlink="">
      <xdr:nvSpPr>
        <xdr:cNvPr id="254" name="楕円 253">
          <a:extLst>
            <a:ext uri="{FF2B5EF4-FFF2-40B4-BE49-F238E27FC236}">
              <a16:creationId xmlns:a16="http://schemas.microsoft.com/office/drawing/2014/main" id="{C19B518E-4556-4042-873E-E399F928015F}"/>
            </a:ext>
          </a:extLst>
        </xdr:cNvPr>
        <xdr:cNvSpPr/>
      </xdr:nvSpPr>
      <xdr:spPr>
        <a:xfrm>
          <a:off x="6921500" y="108673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116794</xdr:rowOff>
    </xdr:from>
    <xdr:to>
      <xdr:col>41</xdr:col>
      <xdr:colOff>50800</xdr:colOff>
      <xdr:row>63</xdr:row>
      <xdr:rowOff>116935</xdr:rowOff>
    </xdr:to>
    <xdr:cxnSp macro="">
      <xdr:nvCxnSpPr>
        <xdr:cNvPr id="255" name="直線コネクタ 254">
          <a:extLst>
            <a:ext uri="{FF2B5EF4-FFF2-40B4-BE49-F238E27FC236}">
              <a16:creationId xmlns:a16="http://schemas.microsoft.com/office/drawing/2014/main" id="{DB0E0DA1-9546-4984-B681-A29344272800}"/>
            </a:ext>
          </a:extLst>
        </xdr:cNvPr>
        <xdr:cNvCxnSpPr/>
      </xdr:nvCxnSpPr>
      <xdr:spPr>
        <a:xfrm>
          <a:off x="6972300" y="10918144"/>
          <a:ext cx="889000" cy="1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61</xdr:row>
      <xdr:rowOff>56668</xdr:rowOff>
    </xdr:from>
    <xdr:ext cx="599010" cy="259045"/>
    <xdr:sp macro="" textlink="">
      <xdr:nvSpPr>
        <xdr:cNvPr id="256" name="n_1aveValue【橋りょう・トンネル】&#10;一人当たり有形固定資産（償却資産）額">
          <a:extLst>
            <a:ext uri="{FF2B5EF4-FFF2-40B4-BE49-F238E27FC236}">
              <a16:creationId xmlns:a16="http://schemas.microsoft.com/office/drawing/2014/main" id="{5258E277-541E-4FA0-A4F1-91357F40651D}"/>
            </a:ext>
          </a:extLst>
        </xdr:cNvPr>
        <xdr:cNvSpPr txBox="1"/>
      </xdr:nvSpPr>
      <xdr:spPr>
        <a:xfrm>
          <a:off x="9327095" y="105151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203,393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61</xdr:row>
      <xdr:rowOff>71103</xdr:rowOff>
    </xdr:from>
    <xdr:ext cx="599010" cy="259045"/>
    <xdr:sp macro="" textlink="">
      <xdr:nvSpPr>
        <xdr:cNvPr id="257" name="n_2aveValue【橋りょう・トンネル】&#10;一人当たり有形固定資産（償却資産）額">
          <a:extLst>
            <a:ext uri="{FF2B5EF4-FFF2-40B4-BE49-F238E27FC236}">
              <a16:creationId xmlns:a16="http://schemas.microsoft.com/office/drawing/2014/main" id="{6BFB95CE-59FF-413E-BC89-E5084019112B}"/>
            </a:ext>
          </a:extLst>
        </xdr:cNvPr>
        <xdr:cNvSpPr txBox="1"/>
      </xdr:nvSpPr>
      <xdr:spPr>
        <a:xfrm>
          <a:off x="8450795" y="105295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192,027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61</xdr:row>
      <xdr:rowOff>72407</xdr:rowOff>
    </xdr:from>
    <xdr:ext cx="599010" cy="259045"/>
    <xdr:sp macro="" textlink="">
      <xdr:nvSpPr>
        <xdr:cNvPr id="258" name="n_3aveValue【橋りょう・トンネル】&#10;一人当たり有形固定資産（償却資産）額">
          <a:extLst>
            <a:ext uri="{FF2B5EF4-FFF2-40B4-BE49-F238E27FC236}">
              <a16:creationId xmlns:a16="http://schemas.microsoft.com/office/drawing/2014/main" id="{E49A3840-46B7-4675-973A-94A1D050AB36}"/>
            </a:ext>
          </a:extLst>
        </xdr:cNvPr>
        <xdr:cNvSpPr txBox="1"/>
      </xdr:nvSpPr>
      <xdr:spPr>
        <a:xfrm>
          <a:off x="7561795" y="105308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191,000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61</xdr:row>
      <xdr:rowOff>82014</xdr:rowOff>
    </xdr:from>
    <xdr:ext cx="599010" cy="259045"/>
    <xdr:sp macro="" textlink="">
      <xdr:nvSpPr>
        <xdr:cNvPr id="259" name="n_4aveValue【橋りょう・トンネル】&#10;一人当たり有形固定資産（償却資産）額">
          <a:extLst>
            <a:ext uri="{FF2B5EF4-FFF2-40B4-BE49-F238E27FC236}">
              <a16:creationId xmlns:a16="http://schemas.microsoft.com/office/drawing/2014/main" id="{9935F781-7A1D-4055-85A6-D79704AA0AF0}"/>
            </a:ext>
          </a:extLst>
        </xdr:cNvPr>
        <xdr:cNvSpPr txBox="1"/>
      </xdr:nvSpPr>
      <xdr:spPr>
        <a:xfrm>
          <a:off x="6672795" y="105404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183095</xdr:colOff>
      <xdr:row>63</xdr:row>
      <xdr:rowOff>153950</xdr:rowOff>
    </xdr:from>
    <xdr:ext cx="599010" cy="259045"/>
    <xdr:sp macro="" textlink="">
      <xdr:nvSpPr>
        <xdr:cNvPr id="260" name="n_1mainValue【橋りょう・トンネル】&#10;一人当たり有形固定資産（償却資産）額">
          <a:extLst>
            <a:ext uri="{FF2B5EF4-FFF2-40B4-BE49-F238E27FC236}">
              <a16:creationId xmlns:a16="http://schemas.microsoft.com/office/drawing/2014/main" id="{6EB490BF-5FFE-4D10-8E16-648F8E9336BE}"/>
            </a:ext>
          </a:extLst>
        </xdr:cNvPr>
        <xdr:cNvSpPr txBox="1"/>
      </xdr:nvSpPr>
      <xdr:spPr>
        <a:xfrm>
          <a:off x="9327095" y="109553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63</xdr:row>
      <xdr:rowOff>155720</xdr:rowOff>
    </xdr:from>
    <xdr:ext cx="599010" cy="259045"/>
    <xdr:sp macro="" textlink="">
      <xdr:nvSpPr>
        <xdr:cNvPr id="261" name="n_2mainValue【橋りょう・トンネル】&#10;一人当たり有形固定資産（償却資産）額">
          <a:extLst>
            <a:ext uri="{FF2B5EF4-FFF2-40B4-BE49-F238E27FC236}">
              <a16:creationId xmlns:a16="http://schemas.microsoft.com/office/drawing/2014/main" id="{138F38FF-BC17-44BB-91AE-E20B4CAF2F08}"/>
            </a:ext>
          </a:extLst>
        </xdr:cNvPr>
        <xdr:cNvSpPr txBox="1"/>
      </xdr:nvSpPr>
      <xdr:spPr>
        <a:xfrm>
          <a:off x="8450795" y="109570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105,399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63</xdr:row>
      <xdr:rowOff>158862</xdr:rowOff>
    </xdr:from>
    <xdr:ext cx="599010" cy="259045"/>
    <xdr:sp macro="" textlink="">
      <xdr:nvSpPr>
        <xdr:cNvPr id="262" name="n_3mainValue【橋りょう・トンネル】&#10;一人当たり有形固定資産（償却資産）額">
          <a:extLst>
            <a:ext uri="{FF2B5EF4-FFF2-40B4-BE49-F238E27FC236}">
              <a16:creationId xmlns:a16="http://schemas.microsoft.com/office/drawing/2014/main" id="{DBBCAA70-10A7-41DA-A000-FCD2816526DA}"/>
            </a:ext>
          </a:extLst>
        </xdr:cNvPr>
        <xdr:cNvSpPr txBox="1"/>
      </xdr:nvSpPr>
      <xdr:spPr>
        <a:xfrm>
          <a:off x="7561795" y="109602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63</xdr:row>
      <xdr:rowOff>158721</xdr:rowOff>
    </xdr:from>
    <xdr:ext cx="599010" cy="259045"/>
    <xdr:sp macro="" textlink="">
      <xdr:nvSpPr>
        <xdr:cNvPr id="263" name="n_4mainValue【橋りょう・トンネル】&#10;一人当たり有形固定資産（償却資産）額">
          <a:extLst>
            <a:ext uri="{FF2B5EF4-FFF2-40B4-BE49-F238E27FC236}">
              <a16:creationId xmlns:a16="http://schemas.microsoft.com/office/drawing/2014/main" id="{0FFF6C37-AD72-4BEB-AF10-DFCD899D5638}"/>
            </a:ext>
          </a:extLst>
        </xdr:cNvPr>
        <xdr:cNvSpPr txBox="1"/>
      </xdr:nvSpPr>
      <xdr:spPr>
        <a:xfrm>
          <a:off x="6672795" y="109600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4" name="正方形/長方形 263">
          <a:extLst>
            <a:ext uri="{FF2B5EF4-FFF2-40B4-BE49-F238E27FC236}">
              <a16:creationId xmlns:a16="http://schemas.microsoft.com/office/drawing/2014/main" id="{66B223D5-6FC5-400A-AFA5-7E947B4109C9}"/>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5" name="正方形/長方形 264">
          <a:extLst>
            <a:ext uri="{FF2B5EF4-FFF2-40B4-BE49-F238E27FC236}">
              <a16:creationId xmlns:a16="http://schemas.microsoft.com/office/drawing/2014/main" id="{AC43E310-06EF-4173-85B2-2C042AA1F9D3}"/>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6" name="正方形/長方形 265">
          <a:extLst>
            <a:ext uri="{FF2B5EF4-FFF2-40B4-BE49-F238E27FC236}">
              <a16:creationId xmlns:a16="http://schemas.microsoft.com/office/drawing/2014/main" id="{5E959B4A-D40F-41C2-AA22-102519F05F4C}"/>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7" name="正方形/長方形 266">
          <a:extLst>
            <a:ext uri="{FF2B5EF4-FFF2-40B4-BE49-F238E27FC236}">
              <a16:creationId xmlns:a16="http://schemas.microsoft.com/office/drawing/2014/main" id="{32CB3F7B-8A4A-4330-841D-6238E757885A}"/>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8" name="正方形/長方形 267">
          <a:extLst>
            <a:ext uri="{FF2B5EF4-FFF2-40B4-BE49-F238E27FC236}">
              <a16:creationId xmlns:a16="http://schemas.microsoft.com/office/drawing/2014/main" id="{4E1AA835-1262-4D5A-9E65-5AC49CF7F38A}"/>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9" name="正方形/長方形 268">
          <a:extLst>
            <a:ext uri="{FF2B5EF4-FFF2-40B4-BE49-F238E27FC236}">
              <a16:creationId xmlns:a16="http://schemas.microsoft.com/office/drawing/2014/main" id="{1C83FA0A-C1E3-49AE-B050-31C494B24536}"/>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0" name="正方形/長方形 269">
          <a:extLst>
            <a:ext uri="{FF2B5EF4-FFF2-40B4-BE49-F238E27FC236}">
              <a16:creationId xmlns:a16="http://schemas.microsoft.com/office/drawing/2014/main" id="{68571E34-BEC7-448D-A9FF-8E3F0E1A78B8}"/>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1" name="正方形/長方形 270">
          <a:extLst>
            <a:ext uri="{FF2B5EF4-FFF2-40B4-BE49-F238E27FC236}">
              <a16:creationId xmlns:a16="http://schemas.microsoft.com/office/drawing/2014/main" id="{3FDE96E2-EABF-4385-8DE7-85DB5544FDC2}"/>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2" name="テキスト ボックス 271">
          <a:extLst>
            <a:ext uri="{FF2B5EF4-FFF2-40B4-BE49-F238E27FC236}">
              <a16:creationId xmlns:a16="http://schemas.microsoft.com/office/drawing/2014/main" id="{2EA991E3-E6B1-492A-BC33-1F1B11161AC5}"/>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3" name="直線コネクタ 272">
          <a:extLst>
            <a:ext uri="{FF2B5EF4-FFF2-40B4-BE49-F238E27FC236}">
              <a16:creationId xmlns:a16="http://schemas.microsoft.com/office/drawing/2014/main" id="{91E2C10F-6772-4100-B87C-4B97D2F7B2AE}"/>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4" name="テキスト ボックス 273">
          <a:extLst>
            <a:ext uri="{FF2B5EF4-FFF2-40B4-BE49-F238E27FC236}">
              <a16:creationId xmlns:a16="http://schemas.microsoft.com/office/drawing/2014/main" id="{5B94B57E-C5F0-42E5-AEDA-02727A31DDFD}"/>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168729</xdr:rowOff>
    </xdr:from>
    <xdr:to>
      <xdr:col>28</xdr:col>
      <xdr:colOff>114300</xdr:colOff>
      <xdr:row>86</xdr:row>
      <xdr:rowOff>168729</xdr:rowOff>
    </xdr:to>
    <xdr:cxnSp macro="">
      <xdr:nvCxnSpPr>
        <xdr:cNvPr id="275" name="直線コネクタ 274">
          <a:extLst>
            <a:ext uri="{FF2B5EF4-FFF2-40B4-BE49-F238E27FC236}">
              <a16:creationId xmlns:a16="http://schemas.microsoft.com/office/drawing/2014/main" id="{A879ED7F-A97A-4B70-AA70-AE3286891CA1}"/>
            </a:ext>
          </a:extLst>
        </xdr:cNvPr>
        <xdr:cNvCxnSpPr/>
      </xdr:nvCxnSpPr>
      <xdr:spPr>
        <a:xfrm>
          <a:off x="762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86</xdr:row>
      <xdr:rowOff>26506</xdr:rowOff>
    </xdr:from>
    <xdr:ext cx="467179" cy="259045"/>
    <xdr:sp macro="" textlink="">
      <xdr:nvSpPr>
        <xdr:cNvPr id="276" name="テキスト ボックス 275">
          <a:extLst>
            <a:ext uri="{FF2B5EF4-FFF2-40B4-BE49-F238E27FC236}">
              <a16:creationId xmlns:a16="http://schemas.microsoft.com/office/drawing/2014/main" id="{70B070D5-32BD-489C-B6DF-113EECF6ADCA}"/>
            </a:ext>
          </a:extLst>
        </xdr:cNvPr>
        <xdr:cNvSpPr txBox="1"/>
      </xdr:nvSpPr>
      <xdr:spPr>
        <a:xfrm>
          <a:off x="294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77" name="直線コネクタ 276">
          <a:extLst>
            <a:ext uri="{FF2B5EF4-FFF2-40B4-BE49-F238E27FC236}">
              <a16:creationId xmlns:a16="http://schemas.microsoft.com/office/drawing/2014/main" id="{329BAA12-F2DB-4974-90C6-1B5A5CF39E68}"/>
            </a:ext>
          </a:extLst>
        </xdr:cNvPr>
        <xdr:cNvCxnSpPr/>
      </xdr:nvCxnSpPr>
      <xdr:spPr>
        <a:xfrm>
          <a:off x="762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78" name="テキスト ボックス 277">
          <a:extLst>
            <a:ext uri="{FF2B5EF4-FFF2-40B4-BE49-F238E27FC236}">
              <a16:creationId xmlns:a16="http://schemas.microsoft.com/office/drawing/2014/main" id="{B91A054D-5645-43A0-9A74-5B69A7D8A1DE}"/>
            </a:ext>
          </a:extLst>
        </xdr:cNvPr>
        <xdr:cNvSpPr txBox="1"/>
      </xdr:nvSpPr>
      <xdr:spPr>
        <a:xfrm>
          <a:off x="358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79" name="直線コネクタ 278">
          <a:extLst>
            <a:ext uri="{FF2B5EF4-FFF2-40B4-BE49-F238E27FC236}">
              <a16:creationId xmlns:a16="http://schemas.microsoft.com/office/drawing/2014/main" id="{AEF04AAF-A570-40E6-A83C-2673ABCEA664}"/>
            </a:ext>
          </a:extLst>
        </xdr:cNvPr>
        <xdr:cNvCxnSpPr/>
      </xdr:nvCxnSpPr>
      <xdr:spPr>
        <a:xfrm>
          <a:off x="762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80" name="テキスト ボックス 279">
          <a:extLst>
            <a:ext uri="{FF2B5EF4-FFF2-40B4-BE49-F238E27FC236}">
              <a16:creationId xmlns:a16="http://schemas.microsoft.com/office/drawing/2014/main" id="{5746AAB1-24BB-4B08-A3B1-7BC167E0F824}"/>
            </a:ext>
          </a:extLst>
        </xdr:cNvPr>
        <xdr:cNvSpPr txBox="1"/>
      </xdr:nvSpPr>
      <xdr:spPr>
        <a:xfrm>
          <a:off x="358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81" name="直線コネクタ 280">
          <a:extLst>
            <a:ext uri="{FF2B5EF4-FFF2-40B4-BE49-F238E27FC236}">
              <a16:creationId xmlns:a16="http://schemas.microsoft.com/office/drawing/2014/main" id="{4C763B92-C22B-4395-B346-173E436474D2}"/>
            </a:ext>
          </a:extLst>
        </xdr:cNvPr>
        <xdr:cNvCxnSpPr/>
      </xdr:nvCxnSpPr>
      <xdr:spPr>
        <a:xfrm>
          <a:off x="762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82" name="テキスト ボックス 281">
          <a:extLst>
            <a:ext uri="{FF2B5EF4-FFF2-40B4-BE49-F238E27FC236}">
              <a16:creationId xmlns:a16="http://schemas.microsoft.com/office/drawing/2014/main" id="{9AC84CC3-9FF2-4303-9129-85512F1CF300}"/>
            </a:ext>
          </a:extLst>
        </xdr:cNvPr>
        <xdr:cNvSpPr txBox="1"/>
      </xdr:nvSpPr>
      <xdr:spPr>
        <a:xfrm>
          <a:off x="358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83" name="直線コネクタ 282">
          <a:extLst>
            <a:ext uri="{FF2B5EF4-FFF2-40B4-BE49-F238E27FC236}">
              <a16:creationId xmlns:a16="http://schemas.microsoft.com/office/drawing/2014/main" id="{BBA5DDC8-CE09-4493-BF1B-90098DDBDAAB}"/>
            </a:ext>
          </a:extLst>
        </xdr:cNvPr>
        <xdr:cNvCxnSpPr/>
      </xdr:nvCxnSpPr>
      <xdr:spPr>
        <a:xfrm>
          <a:off x="762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84" name="テキスト ボックス 283">
          <a:extLst>
            <a:ext uri="{FF2B5EF4-FFF2-40B4-BE49-F238E27FC236}">
              <a16:creationId xmlns:a16="http://schemas.microsoft.com/office/drawing/2014/main" id="{7107E7BE-9485-495C-8612-009D150BCE17}"/>
            </a:ext>
          </a:extLst>
        </xdr:cNvPr>
        <xdr:cNvSpPr txBox="1"/>
      </xdr:nvSpPr>
      <xdr:spPr>
        <a:xfrm>
          <a:off x="358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85" name="直線コネクタ 284">
          <a:extLst>
            <a:ext uri="{FF2B5EF4-FFF2-40B4-BE49-F238E27FC236}">
              <a16:creationId xmlns:a16="http://schemas.microsoft.com/office/drawing/2014/main" id="{249465BF-FBBE-4FD8-8BBE-608762F4BBCE}"/>
            </a:ext>
          </a:extLst>
        </xdr:cNvPr>
        <xdr:cNvCxnSpPr/>
      </xdr:nvCxnSpPr>
      <xdr:spPr>
        <a:xfrm>
          <a:off x="762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76</xdr:row>
      <xdr:rowOff>108148</xdr:rowOff>
    </xdr:from>
    <xdr:ext cx="338939" cy="259045"/>
    <xdr:sp macro="" textlink="">
      <xdr:nvSpPr>
        <xdr:cNvPr id="286" name="テキスト ボックス 285">
          <a:extLst>
            <a:ext uri="{FF2B5EF4-FFF2-40B4-BE49-F238E27FC236}">
              <a16:creationId xmlns:a16="http://schemas.microsoft.com/office/drawing/2014/main" id="{C73EF7C6-3433-4A32-B5EC-21AAC4998444}"/>
            </a:ext>
          </a:extLst>
        </xdr:cNvPr>
        <xdr:cNvSpPr txBox="1"/>
      </xdr:nvSpPr>
      <xdr:spPr>
        <a:xfrm>
          <a:off x="423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7" name="直線コネクタ 286">
          <a:extLst>
            <a:ext uri="{FF2B5EF4-FFF2-40B4-BE49-F238E27FC236}">
              <a16:creationId xmlns:a16="http://schemas.microsoft.com/office/drawing/2014/main" id="{4FB41806-898B-4DC8-B1D1-5BCF5BC066E7}"/>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75</xdr:row>
      <xdr:rowOff>95250</xdr:rowOff>
    </xdr:from>
    <xdr:to>
      <xdr:col>28</xdr:col>
      <xdr:colOff>152400</xdr:colOff>
      <xdr:row>88</xdr:row>
      <xdr:rowOff>152400</xdr:rowOff>
    </xdr:to>
    <xdr:sp macro="" textlink="">
      <xdr:nvSpPr>
        <xdr:cNvPr id="288" name="【公営住宅】&#10;有形固定資産減価償却率グラフ枠">
          <a:extLst>
            <a:ext uri="{FF2B5EF4-FFF2-40B4-BE49-F238E27FC236}">
              <a16:creationId xmlns:a16="http://schemas.microsoft.com/office/drawing/2014/main" id="{917A0B7E-39E5-4E90-8969-3315C6D435F7}"/>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142602</xdr:rowOff>
    </xdr:from>
    <xdr:to>
      <xdr:col>24</xdr:col>
      <xdr:colOff>62865</xdr:colOff>
      <xdr:row>86</xdr:row>
      <xdr:rowOff>168729</xdr:rowOff>
    </xdr:to>
    <xdr:cxnSp macro="">
      <xdr:nvCxnSpPr>
        <xdr:cNvPr id="289" name="直線コネクタ 288">
          <a:extLst>
            <a:ext uri="{FF2B5EF4-FFF2-40B4-BE49-F238E27FC236}">
              <a16:creationId xmlns:a16="http://schemas.microsoft.com/office/drawing/2014/main" id="{C1B335CC-F74F-4D1E-885D-0282059976AF}"/>
            </a:ext>
          </a:extLst>
        </xdr:cNvPr>
        <xdr:cNvCxnSpPr/>
      </xdr:nvCxnSpPr>
      <xdr:spPr>
        <a:xfrm flipV="1">
          <a:off x="4634865" y="13344252"/>
          <a:ext cx="0" cy="15691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87</xdr:row>
      <xdr:rowOff>1106</xdr:rowOff>
    </xdr:from>
    <xdr:ext cx="469744" cy="259045"/>
    <xdr:sp macro="" textlink="">
      <xdr:nvSpPr>
        <xdr:cNvPr id="290" name="【公営住宅】&#10;有形固定資産減価償却率最小値テキスト">
          <a:extLst>
            <a:ext uri="{FF2B5EF4-FFF2-40B4-BE49-F238E27FC236}">
              <a16:creationId xmlns:a16="http://schemas.microsoft.com/office/drawing/2014/main" id="{68ADFFC3-A2F2-46BA-B7E8-0C60B16F089A}"/>
            </a:ext>
          </a:extLst>
        </xdr:cNvPr>
        <xdr:cNvSpPr txBox="1"/>
      </xdr:nvSpPr>
      <xdr:spPr>
        <a:xfrm>
          <a:off x="4673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168729</xdr:rowOff>
    </xdr:from>
    <xdr:to>
      <xdr:col>24</xdr:col>
      <xdr:colOff>152400</xdr:colOff>
      <xdr:row>86</xdr:row>
      <xdr:rowOff>168729</xdr:rowOff>
    </xdr:to>
    <xdr:cxnSp macro="">
      <xdr:nvCxnSpPr>
        <xdr:cNvPr id="291" name="直線コネクタ 290">
          <a:extLst>
            <a:ext uri="{FF2B5EF4-FFF2-40B4-BE49-F238E27FC236}">
              <a16:creationId xmlns:a16="http://schemas.microsoft.com/office/drawing/2014/main" id="{63FA5549-22EE-4EB4-B572-F6261ACF39F1}"/>
            </a:ext>
          </a:extLst>
        </xdr:cNvPr>
        <xdr:cNvCxnSpPr/>
      </xdr:nvCxnSpPr>
      <xdr:spPr>
        <a:xfrm>
          <a:off x="4546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89279</xdr:rowOff>
    </xdr:from>
    <xdr:ext cx="340478" cy="259045"/>
    <xdr:sp macro="" textlink="">
      <xdr:nvSpPr>
        <xdr:cNvPr id="292" name="【公営住宅】&#10;有形固定資産減価償却率最大値テキスト">
          <a:extLst>
            <a:ext uri="{FF2B5EF4-FFF2-40B4-BE49-F238E27FC236}">
              <a16:creationId xmlns:a16="http://schemas.microsoft.com/office/drawing/2014/main" id="{C2F3E23D-90E5-43A1-9276-CCC2DF6A0C06}"/>
            </a:ext>
          </a:extLst>
        </xdr:cNvPr>
        <xdr:cNvSpPr txBox="1"/>
      </xdr:nvSpPr>
      <xdr:spPr>
        <a:xfrm>
          <a:off x="4673600" y="1311947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142602</xdr:rowOff>
    </xdr:from>
    <xdr:to>
      <xdr:col>24</xdr:col>
      <xdr:colOff>152400</xdr:colOff>
      <xdr:row>77</xdr:row>
      <xdr:rowOff>142602</xdr:rowOff>
    </xdr:to>
    <xdr:cxnSp macro="">
      <xdr:nvCxnSpPr>
        <xdr:cNvPr id="293" name="直線コネクタ 292">
          <a:extLst>
            <a:ext uri="{FF2B5EF4-FFF2-40B4-BE49-F238E27FC236}">
              <a16:creationId xmlns:a16="http://schemas.microsoft.com/office/drawing/2014/main" id="{06E0C906-BE74-44D8-A863-D58C9587747B}"/>
            </a:ext>
          </a:extLst>
        </xdr:cNvPr>
        <xdr:cNvCxnSpPr/>
      </xdr:nvCxnSpPr>
      <xdr:spPr>
        <a:xfrm>
          <a:off x="4546600" y="133442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83</xdr:row>
      <xdr:rowOff>17978</xdr:rowOff>
    </xdr:from>
    <xdr:ext cx="405111" cy="259045"/>
    <xdr:sp macro="" textlink="">
      <xdr:nvSpPr>
        <xdr:cNvPr id="294" name="【公営住宅】&#10;有形固定資産減価償却率平均値テキスト">
          <a:extLst>
            <a:ext uri="{FF2B5EF4-FFF2-40B4-BE49-F238E27FC236}">
              <a16:creationId xmlns:a16="http://schemas.microsoft.com/office/drawing/2014/main" id="{24E11A09-74BB-4C9D-AC9D-D47C510D3FA9}"/>
            </a:ext>
          </a:extLst>
        </xdr:cNvPr>
        <xdr:cNvSpPr txBox="1"/>
      </xdr:nvSpPr>
      <xdr:spPr>
        <a:xfrm>
          <a:off x="4673600" y="1424832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39551</xdr:rowOff>
    </xdr:from>
    <xdr:to>
      <xdr:col>24</xdr:col>
      <xdr:colOff>114300</xdr:colOff>
      <xdr:row>83</xdr:row>
      <xdr:rowOff>141151</xdr:rowOff>
    </xdr:to>
    <xdr:sp macro="" textlink="">
      <xdr:nvSpPr>
        <xdr:cNvPr id="295" name="フローチャート: 判断 294">
          <a:extLst>
            <a:ext uri="{FF2B5EF4-FFF2-40B4-BE49-F238E27FC236}">
              <a16:creationId xmlns:a16="http://schemas.microsoft.com/office/drawing/2014/main" id="{3E23F20F-7E36-4B99-A13C-BF10AD00572E}"/>
            </a:ext>
          </a:extLst>
        </xdr:cNvPr>
        <xdr:cNvSpPr/>
      </xdr:nvSpPr>
      <xdr:spPr>
        <a:xfrm>
          <a:off x="4584700" y="14269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83</xdr:row>
      <xdr:rowOff>44450</xdr:rowOff>
    </xdr:from>
    <xdr:to>
      <xdr:col>20</xdr:col>
      <xdr:colOff>38100</xdr:colOff>
      <xdr:row>83</xdr:row>
      <xdr:rowOff>146050</xdr:rowOff>
    </xdr:to>
    <xdr:sp macro="" textlink="">
      <xdr:nvSpPr>
        <xdr:cNvPr id="296" name="フローチャート: 判断 295">
          <a:extLst>
            <a:ext uri="{FF2B5EF4-FFF2-40B4-BE49-F238E27FC236}">
              <a16:creationId xmlns:a16="http://schemas.microsoft.com/office/drawing/2014/main" id="{910F1447-52FF-4CBA-BC5D-87DA311175AE}"/>
            </a:ext>
          </a:extLst>
        </xdr:cNvPr>
        <xdr:cNvSpPr/>
      </xdr:nvSpPr>
      <xdr:spPr>
        <a:xfrm>
          <a:off x="3746500" y="142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83</xdr:row>
      <xdr:rowOff>36286</xdr:rowOff>
    </xdr:from>
    <xdr:to>
      <xdr:col>15</xdr:col>
      <xdr:colOff>101600</xdr:colOff>
      <xdr:row>83</xdr:row>
      <xdr:rowOff>137886</xdr:rowOff>
    </xdr:to>
    <xdr:sp macro="" textlink="">
      <xdr:nvSpPr>
        <xdr:cNvPr id="297" name="フローチャート: 判断 296">
          <a:extLst>
            <a:ext uri="{FF2B5EF4-FFF2-40B4-BE49-F238E27FC236}">
              <a16:creationId xmlns:a16="http://schemas.microsoft.com/office/drawing/2014/main" id="{3D202D17-F6B5-49C6-8D43-06C5F189600C}"/>
            </a:ext>
          </a:extLst>
        </xdr:cNvPr>
        <xdr:cNvSpPr/>
      </xdr:nvSpPr>
      <xdr:spPr>
        <a:xfrm>
          <a:off x="2857500" y="14266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135889</xdr:rowOff>
    </xdr:from>
    <xdr:to>
      <xdr:col>10</xdr:col>
      <xdr:colOff>165100</xdr:colOff>
      <xdr:row>83</xdr:row>
      <xdr:rowOff>66039</xdr:rowOff>
    </xdr:to>
    <xdr:sp macro="" textlink="">
      <xdr:nvSpPr>
        <xdr:cNvPr id="298" name="フローチャート: 判断 297">
          <a:extLst>
            <a:ext uri="{FF2B5EF4-FFF2-40B4-BE49-F238E27FC236}">
              <a16:creationId xmlns:a16="http://schemas.microsoft.com/office/drawing/2014/main" id="{CCBB6543-6315-4519-93CD-A2F929DF0B72}"/>
            </a:ext>
          </a:extLst>
        </xdr:cNvPr>
        <xdr:cNvSpPr/>
      </xdr:nvSpPr>
      <xdr:spPr>
        <a:xfrm>
          <a:off x="1968500" y="14194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83</xdr:row>
      <xdr:rowOff>11793</xdr:rowOff>
    </xdr:from>
    <xdr:to>
      <xdr:col>6</xdr:col>
      <xdr:colOff>38100</xdr:colOff>
      <xdr:row>83</xdr:row>
      <xdr:rowOff>113393</xdr:rowOff>
    </xdr:to>
    <xdr:sp macro="" textlink="">
      <xdr:nvSpPr>
        <xdr:cNvPr id="299" name="フローチャート: 判断 298">
          <a:extLst>
            <a:ext uri="{FF2B5EF4-FFF2-40B4-BE49-F238E27FC236}">
              <a16:creationId xmlns:a16="http://schemas.microsoft.com/office/drawing/2014/main" id="{43A89D3B-14F7-43C3-8CCF-A837E6343100}"/>
            </a:ext>
          </a:extLst>
        </xdr:cNvPr>
        <xdr:cNvSpPr/>
      </xdr:nvSpPr>
      <xdr:spPr>
        <a:xfrm>
          <a:off x="1079500" y="1424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83D16997-74BE-40BB-B4F2-7504EF66FB26}"/>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3A790692-D5E2-46DF-A7BE-EA6350B3C835}"/>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E2948536-94B6-40F1-83D6-B6803074FDB7}"/>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EFDBF517-495F-4EF6-A285-128B4B068180}"/>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EBB7B1FE-04B5-485F-803C-BEBE0A65A1D8}"/>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31387</xdr:rowOff>
    </xdr:from>
    <xdr:to>
      <xdr:col>24</xdr:col>
      <xdr:colOff>114300</xdr:colOff>
      <xdr:row>82</xdr:row>
      <xdr:rowOff>132987</xdr:rowOff>
    </xdr:to>
    <xdr:sp macro="" textlink="">
      <xdr:nvSpPr>
        <xdr:cNvPr id="305" name="楕円 304">
          <a:extLst>
            <a:ext uri="{FF2B5EF4-FFF2-40B4-BE49-F238E27FC236}">
              <a16:creationId xmlns:a16="http://schemas.microsoft.com/office/drawing/2014/main" id="{D42DE451-F0D1-42D1-BEE9-9E517D134501}"/>
            </a:ext>
          </a:extLst>
        </xdr:cNvPr>
        <xdr:cNvSpPr/>
      </xdr:nvSpPr>
      <xdr:spPr>
        <a:xfrm>
          <a:off x="4584700" y="14090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81</xdr:row>
      <xdr:rowOff>54264</xdr:rowOff>
    </xdr:from>
    <xdr:ext cx="405111" cy="259045"/>
    <xdr:sp macro="" textlink="">
      <xdr:nvSpPr>
        <xdr:cNvPr id="306" name="【公営住宅】&#10;有形固定資産減価償却率該当値テキスト">
          <a:extLst>
            <a:ext uri="{FF2B5EF4-FFF2-40B4-BE49-F238E27FC236}">
              <a16:creationId xmlns:a16="http://schemas.microsoft.com/office/drawing/2014/main" id="{FECAE665-BA63-431F-9EB9-FB53BF114A93}"/>
            </a:ext>
          </a:extLst>
        </xdr:cNvPr>
        <xdr:cNvSpPr txBox="1"/>
      </xdr:nvSpPr>
      <xdr:spPr>
        <a:xfrm>
          <a:off x="4673600" y="139417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81</xdr:row>
      <xdr:rowOff>165281</xdr:rowOff>
    </xdr:from>
    <xdr:to>
      <xdr:col>20</xdr:col>
      <xdr:colOff>38100</xdr:colOff>
      <xdr:row>82</xdr:row>
      <xdr:rowOff>95431</xdr:rowOff>
    </xdr:to>
    <xdr:sp macro="" textlink="">
      <xdr:nvSpPr>
        <xdr:cNvPr id="307" name="楕円 306">
          <a:extLst>
            <a:ext uri="{FF2B5EF4-FFF2-40B4-BE49-F238E27FC236}">
              <a16:creationId xmlns:a16="http://schemas.microsoft.com/office/drawing/2014/main" id="{63C24F58-F05F-4AE8-B9D3-F2838F590C66}"/>
            </a:ext>
          </a:extLst>
        </xdr:cNvPr>
        <xdr:cNvSpPr/>
      </xdr:nvSpPr>
      <xdr:spPr>
        <a:xfrm>
          <a:off x="3746500" y="140527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44631</xdr:rowOff>
    </xdr:from>
    <xdr:to>
      <xdr:col>24</xdr:col>
      <xdr:colOff>63500</xdr:colOff>
      <xdr:row>82</xdr:row>
      <xdr:rowOff>82187</xdr:rowOff>
    </xdr:to>
    <xdr:cxnSp macro="">
      <xdr:nvCxnSpPr>
        <xdr:cNvPr id="308" name="直線コネクタ 307">
          <a:extLst>
            <a:ext uri="{FF2B5EF4-FFF2-40B4-BE49-F238E27FC236}">
              <a16:creationId xmlns:a16="http://schemas.microsoft.com/office/drawing/2014/main" id="{D1FEA04A-73E3-481A-A622-95970E100C11}"/>
            </a:ext>
          </a:extLst>
        </xdr:cNvPr>
        <xdr:cNvCxnSpPr/>
      </xdr:nvCxnSpPr>
      <xdr:spPr>
        <a:xfrm>
          <a:off x="3797300" y="14103531"/>
          <a:ext cx="8382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81</xdr:row>
      <xdr:rowOff>126093</xdr:rowOff>
    </xdr:from>
    <xdr:to>
      <xdr:col>15</xdr:col>
      <xdr:colOff>101600</xdr:colOff>
      <xdr:row>82</xdr:row>
      <xdr:rowOff>56243</xdr:rowOff>
    </xdr:to>
    <xdr:sp macro="" textlink="">
      <xdr:nvSpPr>
        <xdr:cNvPr id="309" name="楕円 308">
          <a:extLst>
            <a:ext uri="{FF2B5EF4-FFF2-40B4-BE49-F238E27FC236}">
              <a16:creationId xmlns:a16="http://schemas.microsoft.com/office/drawing/2014/main" id="{2EF7B329-C987-4378-A66A-B5C0D1A385D6}"/>
            </a:ext>
          </a:extLst>
        </xdr:cNvPr>
        <xdr:cNvSpPr/>
      </xdr:nvSpPr>
      <xdr:spPr>
        <a:xfrm>
          <a:off x="2857500" y="140135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5443</xdr:rowOff>
    </xdr:from>
    <xdr:to>
      <xdr:col>19</xdr:col>
      <xdr:colOff>177800</xdr:colOff>
      <xdr:row>82</xdr:row>
      <xdr:rowOff>44631</xdr:rowOff>
    </xdr:to>
    <xdr:cxnSp macro="">
      <xdr:nvCxnSpPr>
        <xdr:cNvPr id="310" name="直線コネクタ 309">
          <a:extLst>
            <a:ext uri="{FF2B5EF4-FFF2-40B4-BE49-F238E27FC236}">
              <a16:creationId xmlns:a16="http://schemas.microsoft.com/office/drawing/2014/main" id="{0DC08CD0-9AF9-4524-97A1-D955BA914C19}"/>
            </a:ext>
          </a:extLst>
        </xdr:cNvPr>
        <xdr:cNvCxnSpPr/>
      </xdr:nvCxnSpPr>
      <xdr:spPr>
        <a:xfrm>
          <a:off x="2908300" y="14064343"/>
          <a:ext cx="889000" cy="391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81</xdr:row>
      <xdr:rowOff>147320</xdr:rowOff>
    </xdr:from>
    <xdr:to>
      <xdr:col>10</xdr:col>
      <xdr:colOff>165100</xdr:colOff>
      <xdr:row>82</xdr:row>
      <xdr:rowOff>77470</xdr:rowOff>
    </xdr:to>
    <xdr:sp macro="" textlink="">
      <xdr:nvSpPr>
        <xdr:cNvPr id="311" name="楕円 310">
          <a:extLst>
            <a:ext uri="{FF2B5EF4-FFF2-40B4-BE49-F238E27FC236}">
              <a16:creationId xmlns:a16="http://schemas.microsoft.com/office/drawing/2014/main" id="{C245C481-0127-460D-B181-2B84455D77FC}"/>
            </a:ext>
          </a:extLst>
        </xdr:cNvPr>
        <xdr:cNvSpPr/>
      </xdr:nvSpPr>
      <xdr:spPr>
        <a:xfrm>
          <a:off x="1968500" y="14034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5443</xdr:rowOff>
    </xdr:from>
    <xdr:to>
      <xdr:col>15</xdr:col>
      <xdr:colOff>50800</xdr:colOff>
      <xdr:row>82</xdr:row>
      <xdr:rowOff>26670</xdr:rowOff>
    </xdr:to>
    <xdr:cxnSp macro="">
      <xdr:nvCxnSpPr>
        <xdr:cNvPr id="312" name="直線コネクタ 311">
          <a:extLst>
            <a:ext uri="{FF2B5EF4-FFF2-40B4-BE49-F238E27FC236}">
              <a16:creationId xmlns:a16="http://schemas.microsoft.com/office/drawing/2014/main" id="{759E3477-A3EF-4306-A297-F7056F6EE59E}"/>
            </a:ext>
          </a:extLst>
        </xdr:cNvPr>
        <xdr:cNvCxnSpPr/>
      </xdr:nvCxnSpPr>
      <xdr:spPr>
        <a:xfrm flipV="1">
          <a:off x="2019300" y="14064343"/>
          <a:ext cx="889000" cy="212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81</xdr:row>
      <xdr:rowOff>116295</xdr:rowOff>
    </xdr:from>
    <xdr:to>
      <xdr:col>6</xdr:col>
      <xdr:colOff>38100</xdr:colOff>
      <xdr:row>82</xdr:row>
      <xdr:rowOff>46445</xdr:rowOff>
    </xdr:to>
    <xdr:sp macro="" textlink="">
      <xdr:nvSpPr>
        <xdr:cNvPr id="313" name="楕円 312">
          <a:extLst>
            <a:ext uri="{FF2B5EF4-FFF2-40B4-BE49-F238E27FC236}">
              <a16:creationId xmlns:a16="http://schemas.microsoft.com/office/drawing/2014/main" id="{E20F6B98-BAA0-44CC-8727-24FA136DAE97}"/>
            </a:ext>
          </a:extLst>
        </xdr:cNvPr>
        <xdr:cNvSpPr/>
      </xdr:nvSpPr>
      <xdr:spPr>
        <a:xfrm>
          <a:off x="1079500" y="14003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81</xdr:row>
      <xdr:rowOff>167095</xdr:rowOff>
    </xdr:from>
    <xdr:to>
      <xdr:col>10</xdr:col>
      <xdr:colOff>114300</xdr:colOff>
      <xdr:row>82</xdr:row>
      <xdr:rowOff>26670</xdr:rowOff>
    </xdr:to>
    <xdr:cxnSp macro="">
      <xdr:nvCxnSpPr>
        <xdr:cNvPr id="314" name="直線コネクタ 313">
          <a:extLst>
            <a:ext uri="{FF2B5EF4-FFF2-40B4-BE49-F238E27FC236}">
              <a16:creationId xmlns:a16="http://schemas.microsoft.com/office/drawing/2014/main" id="{2D30F7B2-9AAA-47E2-B816-BA6DE052E541}"/>
            </a:ext>
          </a:extLst>
        </xdr:cNvPr>
        <xdr:cNvCxnSpPr/>
      </xdr:nvCxnSpPr>
      <xdr:spPr>
        <a:xfrm>
          <a:off x="1130300" y="14054545"/>
          <a:ext cx="889000" cy="31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83</xdr:row>
      <xdr:rowOff>137177</xdr:rowOff>
    </xdr:from>
    <xdr:ext cx="405111" cy="259045"/>
    <xdr:sp macro="" textlink="">
      <xdr:nvSpPr>
        <xdr:cNvPr id="315" name="n_1aveValue【公営住宅】&#10;有形固定資産減価償却率">
          <a:extLst>
            <a:ext uri="{FF2B5EF4-FFF2-40B4-BE49-F238E27FC236}">
              <a16:creationId xmlns:a16="http://schemas.microsoft.com/office/drawing/2014/main" id="{00B7AF44-95A6-4372-8701-9EACD505EC81}"/>
            </a:ext>
          </a:extLst>
        </xdr:cNvPr>
        <xdr:cNvSpPr txBox="1"/>
      </xdr:nvSpPr>
      <xdr:spPr>
        <a:xfrm>
          <a:off x="3582044" y="14367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129013</xdr:rowOff>
    </xdr:from>
    <xdr:ext cx="405111" cy="259045"/>
    <xdr:sp macro="" textlink="">
      <xdr:nvSpPr>
        <xdr:cNvPr id="316" name="n_2aveValue【公営住宅】&#10;有形固定資産減価償却率">
          <a:extLst>
            <a:ext uri="{FF2B5EF4-FFF2-40B4-BE49-F238E27FC236}">
              <a16:creationId xmlns:a16="http://schemas.microsoft.com/office/drawing/2014/main" id="{26A5FC33-D2F1-4112-AEF9-56E50C6D1858}"/>
            </a:ext>
          </a:extLst>
        </xdr:cNvPr>
        <xdr:cNvSpPr txBox="1"/>
      </xdr:nvSpPr>
      <xdr:spPr>
        <a:xfrm>
          <a:off x="2705744" y="143593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57166</xdr:rowOff>
    </xdr:from>
    <xdr:ext cx="405111" cy="259045"/>
    <xdr:sp macro="" textlink="">
      <xdr:nvSpPr>
        <xdr:cNvPr id="317" name="n_3aveValue【公営住宅】&#10;有形固定資産減価償却率">
          <a:extLst>
            <a:ext uri="{FF2B5EF4-FFF2-40B4-BE49-F238E27FC236}">
              <a16:creationId xmlns:a16="http://schemas.microsoft.com/office/drawing/2014/main" id="{316E89FA-E27F-41A4-AFF4-2330F87E6AB8}"/>
            </a:ext>
          </a:extLst>
        </xdr:cNvPr>
        <xdr:cNvSpPr txBox="1"/>
      </xdr:nvSpPr>
      <xdr:spPr>
        <a:xfrm>
          <a:off x="1816744" y="142875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104520</xdr:rowOff>
    </xdr:from>
    <xdr:ext cx="405111" cy="259045"/>
    <xdr:sp macro="" textlink="">
      <xdr:nvSpPr>
        <xdr:cNvPr id="318" name="n_4aveValue【公営住宅】&#10;有形固定資産減価償却率">
          <a:extLst>
            <a:ext uri="{FF2B5EF4-FFF2-40B4-BE49-F238E27FC236}">
              <a16:creationId xmlns:a16="http://schemas.microsoft.com/office/drawing/2014/main" id="{87FE9D47-D152-4E72-B1F1-BF8D0B0FF327}"/>
            </a:ext>
          </a:extLst>
        </xdr:cNvPr>
        <xdr:cNvSpPr txBox="1"/>
      </xdr:nvSpPr>
      <xdr:spPr>
        <a:xfrm>
          <a:off x="927744" y="143348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80</xdr:row>
      <xdr:rowOff>111958</xdr:rowOff>
    </xdr:from>
    <xdr:ext cx="405111" cy="259045"/>
    <xdr:sp macro="" textlink="">
      <xdr:nvSpPr>
        <xdr:cNvPr id="319" name="n_1mainValue【公営住宅】&#10;有形固定資産減価償却率">
          <a:extLst>
            <a:ext uri="{FF2B5EF4-FFF2-40B4-BE49-F238E27FC236}">
              <a16:creationId xmlns:a16="http://schemas.microsoft.com/office/drawing/2014/main" id="{1B969E9F-3E1C-4136-99DD-34CAE7AB32CB}"/>
            </a:ext>
          </a:extLst>
        </xdr:cNvPr>
        <xdr:cNvSpPr txBox="1"/>
      </xdr:nvSpPr>
      <xdr:spPr>
        <a:xfrm>
          <a:off x="3582044" y="138279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72770</xdr:rowOff>
    </xdr:from>
    <xdr:ext cx="405111" cy="259045"/>
    <xdr:sp macro="" textlink="">
      <xdr:nvSpPr>
        <xdr:cNvPr id="320" name="n_2mainValue【公営住宅】&#10;有形固定資産減価償却率">
          <a:extLst>
            <a:ext uri="{FF2B5EF4-FFF2-40B4-BE49-F238E27FC236}">
              <a16:creationId xmlns:a16="http://schemas.microsoft.com/office/drawing/2014/main" id="{C3FB8364-1EB6-484B-8959-2BE4972F7B8D}"/>
            </a:ext>
          </a:extLst>
        </xdr:cNvPr>
        <xdr:cNvSpPr txBox="1"/>
      </xdr:nvSpPr>
      <xdr:spPr>
        <a:xfrm>
          <a:off x="2705744" y="137887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93997</xdr:rowOff>
    </xdr:from>
    <xdr:ext cx="405111" cy="259045"/>
    <xdr:sp macro="" textlink="">
      <xdr:nvSpPr>
        <xdr:cNvPr id="321" name="n_3mainValue【公営住宅】&#10;有形固定資産減価償却率">
          <a:extLst>
            <a:ext uri="{FF2B5EF4-FFF2-40B4-BE49-F238E27FC236}">
              <a16:creationId xmlns:a16="http://schemas.microsoft.com/office/drawing/2014/main" id="{C093F165-7011-4E80-B9A4-DDAEA22FFE1F}"/>
            </a:ext>
          </a:extLst>
        </xdr:cNvPr>
        <xdr:cNvSpPr txBox="1"/>
      </xdr:nvSpPr>
      <xdr:spPr>
        <a:xfrm>
          <a:off x="1816744" y="1380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62972</xdr:rowOff>
    </xdr:from>
    <xdr:ext cx="405111" cy="259045"/>
    <xdr:sp macro="" textlink="">
      <xdr:nvSpPr>
        <xdr:cNvPr id="322" name="n_4mainValue【公営住宅】&#10;有形固定資産減価償却率">
          <a:extLst>
            <a:ext uri="{FF2B5EF4-FFF2-40B4-BE49-F238E27FC236}">
              <a16:creationId xmlns:a16="http://schemas.microsoft.com/office/drawing/2014/main" id="{E9378FC9-A378-427C-8E05-591E795337FD}"/>
            </a:ext>
          </a:extLst>
        </xdr:cNvPr>
        <xdr:cNvSpPr txBox="1"/>
      </xdr:nvSpPr>
      <xdr:spPr>
        <a:xfrm>
          <a:off x="927744" y="137789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3" name="正方形/長方形 322">
          <a:extLst>
            <a:ext uri="{FF2B5EF4-FFF2-40B4-BE49-F238E27FC236}">
              <a16:creationId xmlns:a16="http://schemas.microsoft.com/office/drawing/2014/main" id="{E7EFA8A5-017E-473E-B635-F0CB1E2A7B7E}"/>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4" name="正方形/長方形 323">
          <a:extLst>
            <a:ext uri="{FF2B5EF4-FFF2-40B4-BE49-F238E27FC236}">
              <a16:creationId xmlns:a16="http://schemas.microsoft.com/office/drawing/2014/main" id="{62CBBC21-9BB3-48B2-8E19-8B03422B5513}"/>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5" name="正方形/長方形 324">
          <a:extLst>
            <a:ext uri="{FF2B5EF4-FFF2-40B4-BE49-F238E27FC236}">
              <a16:creationId xmlns:a16="http://schemas.microsoft.com/office/drawing/2014/main" id="{C3957CF9-E4C7-4278-9419-6A18CCD7FE18}"/>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6" name="正方形/長方形 325">
          <a:extLst>
            <a:ext uri="{FF2B5EF4-FFF2-40B4-BE49-F238E27FC236}">
              <a16:creationId xmlns:a16="http://schemas.microsoft.com/office/drawing/2014/main" id="{C3BAB908-5108-4969-A383-3BB12697B61C}"/>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7" name="正方形/長方形 326">
          <a:extLst>
            <a:ext uri="{FF2B5EF4-FFF2-40B4-BE49-F238E27FC236}">
              <a16:creationId xmlns:a16="http://schemas.microsoft.com/office/drawing/2014/main" id="{9F7FFB95-F2E9-47B1-AB94-2DD223C75068}"/>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0.803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8" name="正方形/長方形 327">
          <a:extLst>
            <a:ext uri="{FF2B5EF4-FFF2-40B4-BE49-F238E27FC236}">
              <a16:creationId xmlns:a16="http://schemas.microsoft.com/office/drawing/2014/main" id="{D70A75CD-F61B-44E3-80DD-A43E55210DC8}"/>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9" name="正方形/長方形 328">
          <a:extLst>
            <a:ext uri="{FF2B5EF4-FFF2-40B4-BE49-F238E27FC236}">
              <a16:creationId xmlns:a16="http://schemas.microsoft.com/office/drawing/2014/main" id="{76296A45-B219-4177-9020-391D045039EE}"/>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0" name="正方形/長方形 329">
          <a:extLst>
            <a:ext uri="{FF2B5EF4-FFF2-40B4-BE49-F238E27FC236}">
              <a16:creationId xmlns:a16="http://schemas.microsoft.com/office/drawing/2014/main" id="{99EC26FA-1E28-4575-B71D-6E97723F3A4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1" name="テキスト ボックス 330">
          <a:extLst>
            <a:ext uri="{FF2B5EF4-FFF2-40B4-BE49-F238E27FC236}">
              <a16:creationId xmlns:a16="http://schemas.microsoft.com/office/drawing/2014/main" id="{F1E06E6E-5404-4126-B3AB-D39D7C057EDA}"/>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2" name="直線コネクタ 331">
          <a:extLst>
            <a:ext uri="{FF2B5EF4-FFF2-40B4-BE49-F238E27FC236}">
              <a16:creationId xmlns:a16="http://schemas.microsoft.com/office/drawing/2014/main" id="{3F1E3215-5536-4B1C-9937-27B28B6DB4FB}"/>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38100</xdr:rowOff>
    </xdr:from>
    <xdr:to>
      <xdr:col>59</xdr:col>
      <xdr:colOff>50800</xdr:colOff>
      <xdr:row>86</xdr:row>
      <xdr:rowOff>38100</xdr:rowOff>
    </xdr:to>
    <xdr:cxnSp macro="">
      <xdr:nvCxnSpPr>
        <xdr:cNvPr id="333" name="直線コネクタ 332">
          <a:extLst>
            <a:ext uri="{FF2B5EF4-FFF2-40B4-BE49-F238E27FC236}">
              <a16:creationId xmlns:a16="http://schemas.microsoft.com/office/drawing/2014/main" id="{46CFD5F7-19AA-403C-BB47-F9CB4EA66948}"/>
            </a:ext>
          </a:extLst>
        </xdr:cNvPr>
        <xdr:cNvCxnSpPr/>
      </xdr:nvCxnSpPr>
      <xdr:spPr>
        <a:xfrm>
          <a:off x="6604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67327</xdr:rowOff>
    </xdr:from>
    <xdr:ext cx="467179" cy="259045"/>
    <xdr:sp macro="" textlink="">
      <xdr:nvSpPr>
        <xdr:cNvPr id="334" name="テキスト ボックス 333">
          <a:extLst>
            <a:ext uri="{FF2B5EF4-FFF2-40B4-BE49-F238E27FC236}">
              <a16:creationId xmlns:a16="http://schemas.microsoft.com/office/drawing/2014/main" id="{DA0246A6-7608-412D-829E-F12B2A108471}"/>
            </a:ext>
          </a:extLst>
        </xdr:cNvPr>
        <xdr:cNvSpPr txBox="1"/>
      </xdr:nvSpPr>
      <xdr:spPr>
        <a:xfrm>
          <a:off x="6136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95250</xdr:rowOff>
    </xdr:from>
    <xdr:to>
      <xdr:col>59</xdr:col>
      <xdr:colOff>50800</xdr:colOff>
      <xdr:row>83</xdr:row>
      <xdr:rowOff>95250</xdr:rowOff>
    </xdr:to>
    <xdr:cxnSp macro="">
      <xdr:nvCxnSpPr>
        <xdr:cNvPr id="335" name="直線コネクタ 334">
          <a:extLst>
            <a:ext uri="{FF2B5EF4-FFF2-40B4-BE49-F238E27FC236}">
              <a16:creationId xmlns:a16="http://schemas.microsoft.com/office/drawing/2014/main" id="{C7322158-7109-4375-8BDE-BE606B0CE9C3}"/>
            </a:ext>
          </a:extLst>
        </xdr:cNvPr>
        <xdr:cNvCxnSpPr/>
      </xdr:nvCxnSpPr>
      <xdr:spPr>
        <a:xfrm>
          <a:off x="6604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124477</xdr:rowOff>
    </xdr:from>
    <xdr:ext cx="467179" cy="259045"/>
    <xdr:sp macro="" textlink="">
      <xdr:nvSpPr>
        <xdr:cNvPr id="336" name="テキスト ボックス 335">
          <a:extLst>
            <a:ext uri="{FF2B5EF4-FFF2-40B4-BE49-F238E27FC236}">
              <a16:creationId xmlns:a16="http://schemas.microsoft.com/office/drawing/2014/main" id="{8549C802-A40E-40AA-AA78-10E65C9AEB1C}"/>
            </a:ext>
          </a:extLst>
        </xdr:cNvPr>
        <xdr:cNvSpPr txBox="1"/>
      </xdr:nvSpPr>
      <xdr:spPr>
        <a:xfrm>
          <a:off x="6136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152400</xdr:rowOff>
    </xdr:from>
    <xdr:to>
      <xdr:col>59</xdr:col>
      <xdr:colOff>50800</xdr:colOff>
      <xdr:row>80</xdr:row>
      <xdr:rowOff>152400</xdr:rowOff>
    </xdr:to>
    <xdr:cxnSp macro="">
      <xdr:nvCxnSpPr>
        <xdr:cNvPr id="337" name="直線コネクタ 336">
          <a:extLst>
            <a:ext uri="{FF2B5EF4-FFF2-40B4-BE49-F238E27FC236}">
              <a16:creationId xmlns:a16="http://schemas.microsoft.com/office/drawing/2014/main" id="{7BE7C5F5-CD1B-4BF6-A18C-CEBA627785BB}"/>
            </a:ext>
          </a:extLst>
        </xdr:cNvPr>
        <xdr:cNvCxnSpPr/>
      </xdr:nvCxnSpPr>
      <xdr:spPr>
        <a:xfrm>
          <a:off x="6604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10177</xdr:rowOff>
    </xdr:from>
    <xdr:ext cx="467179" cy="259045"/>
    <xdr:sp macro="" textlink="">
      <xdr:nvSpPr>
        <xdr:cNvPr id="338" name="テキスト ボックス 337">
          <a:extLst>
            <a:ext uri="{FF2B5EF4-FFF2-40B4-BE49-F238E27FC236}">
              <a16:creationId xmlns:a16="http://schemas.microsoft.com/office/drawing/2014/main" id="{975EFC6F-1C2E-448E-B4D2-0E23256B929F}"/>
            </a:ext>
          </a:extLst>
        </xdr:cNvPr>
        <xdr:cNvSpPr txBox="1"/>
      </xdr:nvSpPr>
      <xdr:spPr>
        <a:xfrm>
          <a:off x="6136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38100</xdr:rowOff>
    </xdr:from>
    <xdr:to>
      <xdr:col>59</xdr:col>
      <xdr:colOff>50800</xdr:colOff>
      <xdr:row>78</xdr:row>
      <xdr:rowOff>38100</xdr:rowOff>
    </xdr:to>
    <xdr:cxnSp macro="">
      <xdr:nvCxnSpPr>
        <xdr:cNvPr id="339" name="直線コネクタ 338">
          <a:extLst>
            <a:ext uri="{FF2B5EF4-FFF2-40B4-BE49-F238E27FC236}">
              <a16:creationId xmlns:a16="http://schemas.microsoft.com/office/drawing/2014/main" id="{CB278703-989B-4137-9ACC-0A0DE925CD8D}"/>
            </a:ext>
          </a:extLst>
        </xdr:cNvPr>
        <xdr:cNvCxnSpPr/>
      </xdr:nvCxnSpPr>
      <xdr:spPr>
        <a:xfrm>
          <a:off x="6604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77</xdr:row>
      <xdr:rowOff>67327</xdr:rowOff>
    </xdr:from>
    <xdr:ext cx="467179" cy="259045"/>
    <xdr:sp macro="" textlink="">
      <xdr:nvSpPr>
        <xdr:cNvPr id="340" name="テキスト ボックス 339">
          <a:extLst>
            <a:ext uri="{FF2B5EF4-FFF2-40B4-BE49-F238E27FC236}">
              <a16:creationId xmlns:a16="http://schemas.microsoft.com/office/drawing/2014/main" id="{3590DE92-F74F-48D2-BEBD-4628C002BE55}"/>
            </a:ext>
          </a:extLst>
        </xdr:cNvPr>
        <xdr:cNvSpPr txBox="1"/>
      </xdr:nvSpPr>
      <xdr:spPr>
        <a:xfrm>
          <a:off x="6136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1" name="直線コネクタ 340">
          <a:extLst>
            <a:ext uri="{FF2B5EF4-FFF2-40B4-BE49-F238E27FC236}">
              <a16:creationId xmlns:a16="http://schemas.microsoft.com/office/drawing/2014/main" id="{D9B172BA-0566-4BA1-8886-00AEA8FFDA53}"/>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2" name="テキスト ボックス 341">
          <a:extLst>
            <a:ext uri="{FF2B5EF4-FFF2-40B4-BE49-F238E27FC236}">
              <a16:creationId xmlns:a16="http://schemas.microsoft.com/office/drawing/2014/main" id="{5892D9C0-B9E9-4B32-AC71-EDFEF14A7529}"/>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3" name="【公営住宅】&#10;一人当たり面積グラフ枠">
          <a:extLst>
            <a:ext uri="{FF2B5EF4-FFF2-40B4-BE49-F238E27FC236}">
              <a16:creationId xmlns:a16="http://schemas.microsoft.com/office/drawing/2014/main" id="{CB4CD362-2C87-4942-A9B5-C11526F96149}"/>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154457</xdr:rowOff>
    </xdr:from>
    <xdr:to>
      <xdr:col>54</xdr:col>
      <xdr:colOff>189865</xdr:colOff>
      <xdr:row>86</xdr:row>
      <xdr:rowOff>35128</xdr:rowOff>
    </xdr:to>
    <xdr:cxnSp macro="">
      <xdr:nvCxnSpPr>
        <xdr:cNvPr id="344" name="直線コネクタ 343">
          <a:extLst>
            <a:ext uri="{FF2B5EF4-FFF2-40B4-BE49-F238E27FC236}">
              <a16:creationId xmlns:a16="http://schemas.microsoft.com/office/drawing/2014/main" id="{E56925C9-EB87-4E2C-B1CA-EEC8851BD7E4}"/>
            </a:ext>
          </a:extLst>
        </xdr:cNvPr>
        <xdr:cNvCxnSpPr/>
      </xdr:nvCxnSpPr>
      <xdr:spPr>
        <a:xfrm flipV="1">
          <a:off x="10476865" y="13527557"/>
          <a:ext cx="0" cy="12522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38955</xdr:rowOff>
    </xdr:from>
    <xdr:ext cx="469744" cy="259045"/>
    <xdr:sp macro="" textlink="">
      <xdr:nvSpPr>
        <xdr:cNvPr id="345" name="【公営住宅】&#10;一人当たり面積最小値テキスト">
          <a:extLst>
            <a:ext uri="{FF2B5EF4-FFF2-40B4-BE49-F238E27FC236}">
              <a16:creationId xmlns:a16="http://schemas.microsoft.com/office/drawing/2014/main" id="{0639DD8A-95D3-4665-A50C-DF4C19703C41}"/>
            </a:ext>
          </a:extLst>
        </xdr:cNvPr>
        <xdr:cNvSpPr txBox="1"/>
      </xdr:nvSpPr>
      <xdr:spPr>
        <a:xfrm>
          <a:off x="10515600" y="147836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35128</xdr:rowOff>
    </xdr:from>
    <xdr:to>
      <xdr:col>55</xdr:col>
      <xdr:colOff>88900</xdr:colOff>
      <xdr:row>86</xdr:row>
      <xdr:rowOff>35128</xdr:rowOff>
    </xdr:to>
    <xdr:cxnSp macro="">
      <xdr:nvCxnSpPr>
        <xdr:cNvPr id="346" name="直線コネクタ 345">
          <a:extLst>
            <a:ext uri="{FF2B5EF4-FFF2-40B4-BE49-F238E27FC236}">
              <a16:creationId xmlns:a16="http://schemas.microsoft.com/office/drawing/2014/main" id="{7A596BAC-1AF6-4452-9783-BD7481930729}"/>
            </a:ext>
          </a:extLst>
        </xdr:cNvPr>
        <xdr:cNvCxnSpPr/>
      </xdr:nvCxnSpPr>
      <xdr:spPr>
        <a:xfrm>
          <a:off x="10388600" y="14779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101134</xdr:rowOff>
    </xdr:from>
    <xdr:ext cx="469744" cy="259045"/>
    <xdr:sp macro="" textlink="">
      <xdr:nvSpPr>
        <xdr:cNvPr id="347" name="【公営住宅】&#10;一人当たり面積最大値テキスト">
          <a:extLst>
            <a:ext uri="{FF2B5EF4-FFF2-40B4-BE49-F238E27FC236}">
              <a16:creationId xmlns:a16="http://schemas.microsoft.com/office/drawing/2014/main" id="{08DC3E42-D676-4A7B-8D06-BE076FD9E88A}"/>
            </a:ext>
          </a:extLst>
        </xdr:cNvPr>
        <xdr:cNvSpPr txBox="1"/>
      </xdr:nvSpPr>
      <xdr:spPr>
        <a:xfrm>
          <a:off x="10515600" y="133027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154457</xdr:rowOff>
    </xdr:from>
    <xdr:to>
      <xdr:col>55</xdr:col>
      <xdr:colOff>88900</xdr:colOff>
      <xdr:row>78</xdr:row>
      <xdr:rowOff>154457</xdr:rowOff>
    </xdr:to>
    <xdr:cxnSp macro="">
      <xdr:nvCxnSpPr>
        <xdr:cNvPr id="348" name="直線コネクタ 347">
          <a:extLst>
            <a:ext uri="{FF2B5EF4-FFF2-40B4-BE49-F238E27FC236}">
              <a16:creationId xmlns:a16="http://schemas.microsoft.com/office/drawing/2014/main" id="{054E207C-BC44-4555-A429-26B28487DBFD}"/>
            </a:ext>
          </a:extLst>
        </xdr:cNvPr>
        <xdr:cNvCxnSpPr/>
      </xdr:nvCxnSpPr>
      <xdr:spPr>
        <a:xfrm>
          <a:off x="10388600" y="135275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85</xdr:row>
      <xdr:rowOff>11219</xdr:rowOff>
    </xdr:from>
    <xdr:ext cx="469744" cy="259045"/>
    <xdr:sp macro="" textlink="">
      <xdr:nvSpPr>
        <xdr:cNvPr id="349" name="【公営住宅】&#10;一人当たり面積平均値テキスト">
          <a:extLst>
            <a:ext uri="{FF2B5EF4-FFF2-40B4-BE49-F238E27FC236}">
              <a16:creationId xmlns:a16="http://schemas.microsoft.com/office/drawing/2014/main" id="{943459F6-DDCF-40DB-8945-6DF5375A5DED}"/>
            </a:ext>
          </a:extLst>
        </xdr:cNvPr>
        <xdr:cNvSpPr txBox="1"/>
      </xdr:nvSpPr>
      <xdr:spPr>
        <a:xfrm>
          <a:off x="10515600" y="1458446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0.551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32792</xdr:rowOff>
    </xdr:from>
    <xdr:to>
      <xdr:col>55</xdr:col>
      <xdr:colOff>50800</xdr:colOff>
      <xdr:row>85</xdr:row>
      <xdr:rowOff>134392</xdr:rowOff>
    </xdr:to>
    <xdr:sp macro="" textlink="">
      <xdr:nvSpPr>
        <xdr:cNvPr id="350" name="フローチャート: 判断 349">
          <a:extLst>
            <a:ext uri="{FF2B5EF4-FFF2-40B4-BE49-F238E27FC236}">
              <a16:creationId xmlns:a16="http://schemas.microsoft.com/office/drawing/2014/main" id="{656D39E7-54E9-4208-94C3-8C086DFE048D}"/>
            </a:ext>
          </a:extLst>
        </xdr:cNvPr>
        <xdr:cNvSpPr/>
      </xdr:nvSpPr>
      <xdr:spPr>
        <a:xfrm>
          <a:off x="10426700" y="14606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85</xdr:row>
      <xdr:rowOff>20447</xdr:rowOff>
    </xdr:from>
    <xdr:to>
      <xdr:col>50</xdr:col>
      <xdr:colOff>165100</xdr:colOff>
      <xdr:row>85</xdr:row>
      <xdr:rowOff>122047</xdr:rowOff>
    </xdr:to>
    <xdr:sp macro="" textlink="">
      <xdr:nvSpPr>
        <xdr:cNvPr id="351" name="フローチャート: 判断 350">
          <a:extLst>
            <a:ext uri="{FF2B5EF4-FFF2-40B4-BE49-F238E27FC236}">
              <a16:creationId xmlns:a16="http://schemas.microsoft.com/office/drawing/2014/main" id="{A50AD71F-CB9C-41E5-A1EA-C2B33728FF88}"/>
            </a:ext>
          </a:extLst>
        </xdr:cNvPr>
        <xdr:cNvSpPr/>
      </xdr:nvSpPr>
      <xdr:spPr>
        <a:xfrm>
          <a:off x="9588500" y="145936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20676</xdr:rowOff>
    </xdr:from>
    <xdr:to>
      <xdr:col>46</xdr:col>
      <xdr:colOff>38100</xdr:colOff>
      <xdr:row>85</xdr:row>
      <xdr:rowOff>122276</xdr:rowOff>
    </xdr:to>
    <xdr:sp macro="" textlink="">
      <xdr:nvSpPr>
        <xdr:cNvPr id="352" name="フローチャート: 判断 351">
          <a:extLst>
            <a:ext uri="{FF2B5EF4-FFF2-40B4-BE49-F238E27FC236}">
              <a16:creationId xmlns:a16="http://schemas.microsoft.com/office/drawing/2014/main" id="{48214536-F07B-4AAB-A12B-5729E816F182}"/>
            </a:ext>
          </a:extLst>
        </xdr:cNvPr>
        <xdr:cNvSpPr/>
      </xdr:nvSpPr>
      <xdr:spPr>
        <a:xfrm>
          <a:off x="8699500" y="14593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35077</xdr:rowOff>
    </xdr:from>
    <xdr:to>
      <xdr:col>41</xdr:col>
      <xdr:colOff>101600</xdr:colOff>
      <xdr:row>85</xdr:row>
      <xdr:rowOff>136677</xdr:rowOff>
    </xdr:to>
    <xdr:sp macro="" textlink="">
      <xdr:nvSpPr>
        <xdr:cNvPr id="353" name="フローチャート: 判断 352">
          <a:extLst>
            <a:ext uri="{FF2B5EF4-FFF2-40B4-BE49-F238E27FC236}">
              <a16:creationId xmlns:a16="http://schemas.microsoft.com/office/drawing/2014/main" id="{36B00C6B-8F18-4947-A3FD-0E9546D5B83F}"/>
            </a:ext>
          </a:extLst>
        </xdr:cNvPr>
        <xdr:cNvSpPr/>
      </xdr:nvSpPr>
      <xdr:spPr>
        <a:xfrm>
          <a:off x="7810500" y="146083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17475</xdr:rowOff>
    </xdr:from>
    <xdr:to>
      <xdr:col>36</xdr:col>
      <xdr:colOff>165100</xdr:colOff>
      <xdr:row>85</xdr:row>
      <xdr:rowOff>119075</xdr:rowOff>
    </xdr:to>
    <xdr:sp macro="" textlink="">
      <xdr:nvSpPr>
        <xdr:cNvPr id="354" name="フローチャート: 判断 353">
          <a:extLst>
            <a:ext uri="{FF2B5EF4-FFF2-40B4-BE49-F238E27FC236}">
              <a16:creationId xmlns:a16="http://schemas.microsoft.com/office/drawing/2014/main" id="{FD0F7838-5467-410E-A311-900B5E7ECBB2}"/>
            </a:ext>
          </a:extLst>
        </xdr:cNvPr>
        <xdr:cNvSpPr/>
      </xdr:nvSpPr>
      <xdr:spPr>
        <a:xfrm>
          <a:off x="6921500" y="14590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5" name="テキスト ボックス 354">
          <a:extLst>
            <a:ext uri="{FF2B5EF4-FFF2-40B4-BE49-F238E27FC236}">
              <a16:creationId xmlns:a16="http://schemas.microsoft.com/office/drawing/2014/main" id="{0C32A273-2E3D-4F69-BECB-31B59EDF9CEF}"/>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6" name="テキスト ボックス 355">
          <a:extLst>
            <a:ext uri="{FF2B5EF4-FFF2-40B4-BE49-F238E27FC236}">
              <a16:creationId xmlns:a16="http://schemas.microsoft.com/office/drawing/2014/main" id="{1F8E8E8E-67B5-4790-8443-F5F085409168}"/>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E5A5EC64-6023-4084-9184-34B2860D0949}"/>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AA011125-894A-469F-B876-E176B7EE7C5E}"/>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330B85CB-D562-489C-9F1A-D291518C1606}"/>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81941</xdr:rowOff>
    </xdr:from>
    <xdr:to>
      <xdr:col>55</xdr:col>
      <xdr:colOff>50800</xdr:colOff>
      <xdr:row>85</xdr:row>
      <xdr:rowOff>12091</xdr:rowOff>
    </xdr:to>
    <xdr:sp macro="" textlink="">
      <xdr:nvSpPr>
        <xdr:cNvPr id="360" name="楕円 359">
          <a:extLst>
            <a:ext uri="{FF2B5EF4-FFF2-40B4-BE49-F238E27FC236}">
              <a16:creationId xmlns:a16="http://schemas.microsoft.com/office/drawing/2014/main" id="{6FB848C5-D3E4-4BA7-8DA5-38054865A87E}"/>
            </a:ext>
          </a:extLst>
        </xdr:cNvPr>
        <xdr:cNvSpPr/>
      </xdr:nvSpPr>
      <xdr:spPr>
        <a:xfrm>
          <a:off x="10426700" y="144837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83</xdr:row>
      <xdr:rowOff>104818</xdr:rowOff>
    </xdr:from>
    <xdr:ext cx="469744" cy="259045"/>
    <xdr:sp macro="" textlink="">
      <xdr:nvSpPr>
        <xdr:cNvPr id="361" name="【公営住宅】&#10;一人当たり面積該当値テキスト">
          <a:extLst>
            <a:ext uri="{FF2B5EF4-FFF2-40B4-BE49-F238E27FC236}">
              <a16:creationId xmlns:a16="http://schemas.microsoft.com/office/drawing/2014/main" id="{5713DA2A-49A6-4C1A-ABD8-9DA5A707708C}"/>
            </a:ext>
          </a:extLst>
        </xdr:cNvPr>
        <xdr:cNvSpPr txBox="1"/>
      </xdr:nvSpPr>
      <xdr:spPr>
        <a:xfrm>
          <a:off x="10515600" y="143351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80569</xdr:rowOff>
    </xdr:from>
    <xdr:to>
      <xdr:col>50</xdr:col>
      <xdr:colOff>165100</xdr:colOff>
      <xdr:row>85</xdr:row>
      <xdr:rowOff>10719</xdr:rowOff>
    </xdr:to>
    <xdr:sp macro="" textlink="">
      <xdr:nvSpPr>
        <xdr:cNvPr id="362" name="楕円 361">
          <a:extLst>
            <a:ext uri="{FF2B5EF4-FFF2-40B4-BE49-F238E27FC236}">
              <a16:creationId xmlns:a16="http://schemas.microsoft.com/office/drawing/2014/main" id="{82E732E5-CBBD-49CF-9DF3-E3FB1277B38C}"/>
            </a:ext>
          </a:extLst>
        </xdr:cNvPr>
        <xdr:cNvSpPr/>
      </xdr:nvSpPr>
      <xdr:spPr>
        <a:xfrm>
          <a:off x="9588500" y="14482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84</xdr:row>
      <xdr:rowOff>131369</xdr:rowOff>
    </xdr:from>
    <xdr:to>
      <xdr:col>55</xdr:col>
      <xdr:colOff>0</xdr:colOff>
      <xdr:row>84</xdr:row>
      <xdr:rowOff>132741</xdr:rowOff>
    </xdr:to>
    <xdr:cxnSp macro="">
      <xdr:nvCxnSpPr>
        <xdr:cNvPr id="363" name="直線コネクタ 362">
          <a:extLst>
            <a:ext uri="{FF2B5EF4-FFF2-40B4-BE49-F238E27FC236}">
              <a16:creationId xmlns:a16="http://schemas.microsoft.com/office/drawing/2014/main" id="{245DBDBA-1025-43D6-95A5-BC4058EF6CB8}"/>
            </a:ext>
          </a:extLst>
        </xdr:cNvPr>
        <xdr:cNvCxnSpPr/>
      </xdr:nvCxnSpPr>
      <xdr:spPr>
        <a:xfrm>
          <a:off x="9639300" y="14533169"/>
          <a:ext cx="838200" cy="13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84</xdr:row>
      <xdr:rowOff>76912</xdr:rowOff>
    </xdr:from>
    <xdr:to>
      <xdr:col>46</xdr:col>
      <xdr:colOff>38100</xdr:colOff>
      <xdr:row>85</xdr:row>
      <xdr:rowOff>7062</xdr:rowOff>
    </xdr:to>
    <xdr:sp macro="" textlink="">
      <xdr:nvSpPr>
        <xdr:cNvPr id="364" name="楕円 363">
          <a:extLst>
            <a:ext uri="{FF2B5EF4-FFF2-40B4-BE49-F238E27FC236}">
              <a16:creationId xmlns:a16="http://schemas.microsoft.com/office/drawing/2014/main" id="{39D57EA8-3F4C-41A8-B081-7236A8A39CD6}"/>
            </a:ext>
          </a:extLst>
        </xdr:cNvPr>
        <xdr:cNvSpPr/>
      </xdr:nvSpPr>
      <xdr:spPr>
        <a:xfrm>
          <a:off x="8699500" y="14478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84</xdr:row>
      <xdr:rowOff>127712</xdr:rowOff>
    </xdr:from>
    <xdr:to>
      <xdr:col>50</xdr:col>
      <xdr:colOff>114300</xdr:colOff>
      <xdr:row>84</xdr:row>
      <xdr:rowOff>131369</xdr:rowOff>
    </xdr:to>
    <xdr:cxnSp macro="">
      <xdr:nvCxnSpPr>
        <xdr:cNvPr id="365" name="直線コネクタ 364">
          <a:extLst>
            <a:ext uri="{FF2B5EF4-FFF2-40B4-BE49-F238E27FC236}">
              <a16:creationId xmlns:a16="http://schemas.microsoft.com/office/drawing/2014/main" id="{9ECD7763-2DB7-4D8C-8678-8793866B64E4}"/>
            </a:ext>
          </a:extLst>
        </xdr:cNvPr>
        <xdr:cNvCxnSpPr/>
      </xdr:nvCxnSpPr>
      <xdr:spPr>
        <a:xfrm>
          <a:off x="8750300" y="14529512"/>
          <a:ext cx="889000" cy="3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84</xdr:row>
      <xdr:rowOff>76682</xdr:rowOff>
    </xdr:from>
    <xdr:to>
      <xdr:col>41</xdr:col>
      <xdr:colOff>101600</xdr:colOff>
      <xdr:row>85</xdr:row>
      <xdr:rowOff>6832</xdr:rowOff>
    </xdr:to>
    <xdr:sp macro="" textlink="">
      <xdr:nvSpPr>
        <xdr:cNvPr id="366" name="楕円 365">
          <a:extLst>
            <a:ext uri="{FF2B5EF4-FFF2-40B4-BE49-F238E27FC236}">
              <a16:creationId xmlns:a16="http://schemas.microsoft.com/office/drawing/2014/main" id="{4B55E525-F841-4487-9FA9-C463E8821B67}"/>
            </a:ext>
          </a:extLst>
        </xdr:cNvPr>
        <xdr:cNvSpPr/>
      </xdr:nvSpPr>
      <xdr:spPr>
        <a:xfrm>
          <a:off x="7810500" y="144784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84</xdr:row>
      <xdr:rowOff>127482</xdr:rowOff>
    </xdr:from>
    <xdr:to>
      <xdr:col>45</xdr:col>
      <xdr:colOff>177800</xdr:colOff>
      <xdr:row>84</xdr:row>
      <xdr:rowOff>127712</xdr:rowOff>
    </xdr:to>
    <xdr:cxnSp macro="">
      <xdr:nvCxnSpPr>
        <xdr:cNvPr id="367" name="直線コネクタ 366">
          <a:extLst>
            <a:ext uri="{FF2B5EF4-FFF2-40B4-BE49-F238E27FC236}">
              <a16:creationId xmlns:a16="http://schemas.microsoft.com/office/drawing/2014/main" id="{B963C8FA-3C97-47D5-A066-5CAF5F72E2D4}"/>
            </a:ext>
          </a:extLst>
        </xdr:cNvPr>
        <xdr:cNvCxnSpPr/>
      </xdr:nvCxnSpPr>
      <xdr:spPr>
        <a:xfrm>
          <a:off x="7861300" y="14529282"/>
          <a:ext cx="889000" cy="2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68224</xdr:rowOff>
    </xdr:from>
    <xdr:to>
      <xdr:col>36</xdr:col>
      <xdr:colOff>165100</xdr:colOff>
      <xdr:row>84</xdr:row>
      <xdr:rowOff>169824</xdr:rowOff>
    </xdr:to>
    <xdr:sp macro="" textlink="">
      <xdr:nvSpPr>
        <xdr:cNvPr id="368" name="楕円 367">
          <a:extLst>
            <a:ext uri="{FF2B5EF4-FFF2-40B4-BE49-F238E27FC236}">
              <a16:creationId xmlns:a16="http://schemas.microsoft.com/office/drawing/2014/main" id="{66356E6B-A036-475F-81A5-6AD622BE6AD9}"/>
            </a:ext>
          </a:extLst>
        </xdr:cNvPr>
        <xdr:cNvSpPr/>
      </xdr:nvSpPr>
      <xdr:spPr>
        <a:xfrm>
          <a:off x="6921500" y="144700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84</xdr:row>
      <xdr:rowOff>119024</xdr:rowOff>
    </xdr:from>
    <xdr:to>
      <xdr:col>41</xdr:col>
      <xdr:colOff>50800</xdr:colOff>
      <xdr:row>84</xdr:row>
      <xdr:rowOff>127482</xdr:rowOff>
    </xdr:to>
    <xdr:cxnSp macro="">
      <xdr:nvCxnSpPr>
        <xdr:cNvPr id="369" name="直線コネクタ 368">
          <a:extLst>
            <a:ext uri="{FF2B5EF4-FFF2-40B4-BE49-F238E27FC236}">
              <a16:creationId xmlns:a16="http://schemas.microsoft.com/office/drawing/2014/main" id="{E63AD286-25BC-49E3-B0A5-292542783848}"/>
            </a:ext>
          </a:extLst>
        </xdr:cNvPr>
        <xdr:cNvCxnSpPr/>
      </xdr:nvCxnSpPr>
      <xdr:spPr>
        <a:xfrm>
          <a:off x="6972300" y="14520824"/>
          <a:ext cx="889000" cy="8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85</xdr:row>
      <xdr:rowOff>113174</xdr:rowOff>
    </xdr:from>
    <xdr:ext cx="469744" cy="259045"/>
    <xdr:sp macro="" textlink="">
      <xdr:nvSpPr>
        <xdr:cNvPr id="370" name="n_1aveValue【公営住宅】&#10;一人当たり面積">
          <a:extLst>
            <a:ext uri="{FF2B5EF4-FFF2-40B4-BE49-F238E27FC236}">
              <a16:creationId xmlns:a16="http://schemas.microsoft.com/office/drawing/2014/main" id="{6261233D-6272-443E-8272-AD7290AA31AD}"/>
            </a:ext>
          </a:extLst>
        </xdr:cNvPr>
        <xdr:cNvSpPr txBox="1"/>
      </xdr:nvSpPr>
      <xdr:spPr>
        <a:xfrm>
          <a:off x="9391727" y="14686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113403</xdr:rowOff>
    </xdr:from>
    <xdr:ext cx="469744" cy="259045"/>
    <xdr:sp macro="" textlink="">
      <xdr:nvSpPr>
        <xdr:cNvPr id="371" name="n_2aveValue【公営住宅】&#10;一人当たり面積">
          <a:extLst>
            <a:ext uri="{FF2B5EF4-FFF2-40B4-BE49-F238E27FC236}">
              <a16:creationId xmlns:a16="http://schemas.microsoft.com/office/drawing/2014/main" id="{0BC86E64-EA12-4906-9320-2C7D14F3C627}"/>
            </a:ext>
          </a:extLst>
        </xdr:cNvPr>
        <xdr:cNvSpPr txBox="1"/>
      </xdr:nvSpPr>
      <xdr:spPr>
        <a:xfrm>
          <a:off x="8515427" y="14686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127804</xdr:rowOff>
    </xdr:from>
    <xdr:ext cx="469744" cy="259045"/>
    <xdr:sp macro="" textlink="">
      <xdr:nvSpPr>
        <xdr:cNvPr id="372" name="n_3aveValue【公営住宅】&#10;一人当たり面積">
          <a:extLst>
            <a:ext uri="{FF2B5EF4-FFF2-40B4-BE49-F238E27FC236}">
              <a16:creationId xmlns:a16="http://schemas.microsoft.com/office/drawing/2014/main" id="{31B2C9B9-1018-4359-A090-964E78926CE7}"/>
            </a:ext>
          </a:extLst>
        </xdr:cNvPr>
        <xdr:cNvSpPr txBox="1"/>
      </xdr:nvSpPr>
      <xdr:spPr>
        <a:xfrm>
          <a:off x="7626427" y="147010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110202</xdr:rowOff>
    </xdr:from>
    <xdr:ext cx="469744" cy="259045"/>
    <xdr:sp macro="" textlink="">
      <xdr:nvSpPr>
        <xdr:cNvPr id="373" name="n_4aveValue【公営住宅】&#10;一人当たり面積">
          <a:extLst>
            <a:ext uri="{FF2B5EF4-FFF2-40B4-BE49-F238E27FC236}">
              <a16:creationId xmlns:a16="http://schemas.microsoft.com/office/drawing/2014/main" id="{C8FE184B-87DA-49AB-8CD7-C52BB20E4A05}"/>
            </a:ext>
          </a:extLst>
        </xdr:cNvPr>
        <xdr:cNvSpPr txBox="1"/>
      </xdr:nvSpPr>
      <xdr:spPr>
        <a:xfrm>
          <a:off x="6737427" y="146834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83</xdr:row>
      <xdr:rowOff>27246</xdr:rowOff>
    </xdr:from>
    <xdr:ext cx="469744" cy="259045"/>
    <xdr:sp macro="" textlink="">
      <xdr:nvSpPr>
        <xdr:cNvPr id="374" name="n_1mainValue【公営住宅】&#10;一人当たり面積">
          <a:extLst>
            <a:ext uri="{FF2B5EF4-FFF2-40B4-BE49-F238E27FC236}">
              <a16:creationId xmlns:a16="http://schemas.microsoft.com/office/drawing/2014/main" id="{DD90FC24-A995-4974-9E08-9E735AA4540B}"/>
            </a:ext>
          </a:extLst>
        </xdr:cNvPr>
        <xdr:cNvSpPr txBox="1"/>
      </xdr:nvSpPr>
      <xdr:spPr>
        <a:xfrm>
          <a:off x="9391727" y="142575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23589</xdr:rowOff>
    </xdr:from>
    <xdr:ext cx="469744" cy="259045"/>
    <xdr:sp macro="" textlink="">
      <xdr:nvSpPr>
        <xdr:cNvPr id="375" name="n_2mainValue【公営住宅】&#10;一人当たり面積">
          <a:extLst>
            <a:ext uri="{FF2B5EF4-FFF2-40B4-BE49-F238E27FC236}">
              <a16:creationId xmlns:a16="http://schemas.microsoft.com/office/drawing/2014/main" id="{6244DADA-287B-48C1-AF38-07F0560C03A7}"/>
            </a:ext>
          </a:extLst>
        </xdr:cNvPr>
        <xdr:cNvSpPr txBox="1"/>
      </xdr:nvSpPr>
      <xdr:spPr>
        <a:xfrm>
          <a:off x="8515427" y="142539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23359</xdr:rowOff>
    </xdr:from>
    <xdr:ext cx="469744" cy="259045"/>
    <xdr:sp macro="" textlink="">
      <xdr:nvSpPr>
        <xdr:cNvPr id="376" name="n_3mainValue【公営住宅】&#10;一人当たり面積">
          <a:extLst>
            <a:ext uri="{FF2B5EF4-FFF2-40B4-BE49-F238E27FC236}">
              <a16:creationId xmlns:a16="http://schemas.microsoft.com/office/drawing/2014/main" id="{210F6F7D-0D5B-491A-BAB5-7D1FF90F349C}"/>
            </a:ext>
          </a:extLst>
        </xdr:cNvPr>
        <xdr:cNvSpPr txBox="1"/>
      </xdr:nvSpPr>
      <xdr:spPr>
        <a:xfrm>
          <a:off x="7626427" y="142537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14901</xdr:rowOff>
    </xdr:from>
    <xdr:ext cx="469744" cy="259045"/>
    <xdr:sp macro="" textlink="">
      <xdr:nvSpPr>
        <xdr:cNvPr id="377" name="n_4mainValue【公営住宅】&#10;一人当たり面積">
          <a:extLst>
            <a:ext uri="{FF2B5EF4-FFF2-40B4-BE49-F238E27FC236}">
              <a16:creationId xmlns:a16="http://schemas.microsoft.com/office/drawing/2014/main" id="{41AE7F91-5FB3-4AAF-88DA-502645E5D8B4}"/>
            </a:ext>
          </a:extLst>
        </xdr:cNvPr>
        <xdr:cNvSpPr txBox="1"/>
      </xdr:nvSpPr>
      <xdr:spPr>
        <a:xfrm>
          <a:off x="6737427" y="142452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8" name="正方形/長方形 377">
          <a:extLst>
            <a:ext uri="{FF2B5EF4-FFF2-40B4-BE49-F238E27FC236}">
              <a16:creationId xmlns:a16="http://schemas.microsoft.com/office/drawing/2014/main" id="{8F8A46B3-C137-4F93-85B2-F1A777D282F9}"/>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9" name="正方形/長方形 378">
          <a:extLst>
            <a:ext uri="{FF2B5EF4-FFF2-40B4-BE49-F238E27FC236}">
              <a16:creationId xmlns:a16="http://schemas.microsoft.com/office/drawing/2014/main" id="{E8612B75-91B6-423E-8BC6-6F535FAFB194}"/>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0" name="正方形/長方形 379">
          <a:extLst>
            <a:ext uri="{FF2B5EF4-FFF2-40B4-BE49-F238E27FC236}">
              <a16:creationId xmlns:a16="http://schemas.microsoft.com/office/drawing/2014/main" id="{10D40069-CEEC-4EEC-B9F5-8A6651FCE63E}"/>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1" name="正方形/長方形 380">
          <a:extLst>
            <a:ext uri="{FF2B5EF4-FFF2-40B4-BE49-F238E27FC236}">
              <a16:creationId xmlns:a16="http://schemas.microsoft.com/office/drawing/2014/main" id="{D065AAB5-05F4-4396-8519-25A1FF7B2C1D}"/>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2" name="正方形/長方形 381">
          <a:extLst>
            <a:ext uri="{FF2B5EF4-FFF2-40B4-BE49-F238E27FC236}">
              <a16:creationId xmlns:a16="http://schemas.microsoft.com/office/drawing/2014/main" id="{BA0B3705-A8E6-4821-BD8B-327D432371D0}"/>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3" name="正方形/長方形 382">
          <a:extLst>
            <a:ext uri="{FF2B5EF4-FFF2-40B4-BE49-F238E27FC236}">
              <a16:creationId xmlns:a16="http://schemas.microsoft.com/office/drawing/2014/main" id="{8E3C3138-B74C-4C5D-9528-8554409D194D}"/>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4" name="正方形/長方形 383">
          <a:extLst>
            <a:ext uri="{FF2B5EF4-FFF2-40B4-BE49-F238E27FC236}">
              <a16:creationId xmlns:a16="http://schemas.microsoft.com/office/drawing/2014/main" id="{EE8FA6C6-DB08-4E7A-AD8B-BD72446A25B3}"/>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5" name="正方形/長方形 384">
          <a:extLst>
            <a:ext uri="{FF2B5EF4-FFF2-40B4-BE49-F238E27FC236}">
              <a16:creationId xmlns:a16="http://schemas.microsoft.com/office/drawing/2014/main" id="{E4409A06-F002-4100-8879-48553A10FED8}"/>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6" name="正方形/長方形 385">
          <a:extLst>
            <a:ext uri="{FF2B5EF4-FFF2-40B4-BE49-F238E27FC236}">
              <a16:creationId xmlns:a16="http://schemas.microsoft.com/office/drawing/2014/main" id="{7B46DBB0-FE5D-41AA-A747-9A0DBC3B1435}"/>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7" name="正方形/長方形 386">
          <a:extLst>
            <a:ext uri="{FF2B5EF4-FFF2-40B4-BE49-F238E27FC236}">
              <a16:creationId xmlns:a16="http://schemas.microsoft.com/office/drawing/2014/main" id="{9B7F2E61-F2AE-4B9A-9F6C-13F44F20C373}"/>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8" name="正方形/長方形 387">
          <a:extLst>
            <a:ext uri="{FF2B5EF4-FFF2-40B4-BE49-F238E27FC236}">
              <a16:creationId xmlns:a16="http://schemas.microsoft.com/office/drawing/2014/main" id="{B7720DD2-60B8-4820-B395-7F67FF35F476}"/>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9" name="正方形/長方形 388">
          <a:extLst>
            <a:ext uri="{FF2B5EF4-FFF2-40B4-BE49-F238E27FC236}">
              <a16:creationId xmlns:a16="http://schemas.microsoft.com/office/drawing/2014/main" id="{9FD35847-A73A-4F34-8E38-E517CEF9BDC5}"/>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90" name="正方形/長方形 389">
          <a:extLst>
            <a:ext uri="{FF2B5EF4-FFF2-40B4-BE49-F238E27FC236}">
              <a16:creationId xmlns:a16="http://schemas.microsoft.com/office/drawing/2014/main" id="{B5FDE780-99E3-48A3-A8AC-3A506951B416}"/>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113,065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1" name="正方形/長方形 390">
          <a:extLst>
            <a:ext uri="{FF2B5EF4-FFF2-40B4-BE49-F238E27FC236}">
              <a16:creationId xmlns:a16="http://schemas.microsoft.com/office/drawing/2014/main" id="{2FF8EC30-8C10-4CA0-9D3A-77D7B0356995}"/>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2" name="正方形/長方形 391">
          <a:extLst>
            <a:ext uri="{FF2B5EF4-FFF2-40B4-BE49-F238E27FC236}">
              <a16:creationId xmlns:a16="http://schemas.microsoft.com/office/drawing/2014/main" id="{A5237C50-CF7D-49BD-944F-AC5078D5E40D}"/>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3" name="正方形/長方形 392">
          <a:extLst>
            <a:ext uri="{FF2B5EF4-FFF2-40B4-BE49-F238E27FC236}">
              <a16:creationId xmlns:a16="http://schemas.microsoft.com/office/drawing/2014/main" id="{D9D52435-9610-46D1-8105-4BA70244F547}"/>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4" name="正方形/長方形 393">
          <a:extLst>
            <a:ext uri="{FF2B5EF4-FFF2-40B4-BE49-F238E27FC236}">
              <a16:creationId xmlns:a16="http://schemas.microsoft.com/office/drawing/2014/main" id="{48BA8C04-987F-49B5-BF2C-FA8B38B6096A}"/>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5" name="正方形/長方形 394">
          <a:extLst>
            <a:ext uri="{FF2B5EF4-FFF2-40B4-BE49-F238E27FC236}">
              <a16:creationId xmlns:a16="http://schemas.microsoft.com/office/drawing/2014/main" id="{B0C88434-E010-4A49-BA3E-90D2ABF2A043}"/>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6" name="正方形/長方形 395">
          <a:extLst>
            <a:ext uri="{FF2B5EF4-FFF2-40B4-BE49-F238E27FC236}">
              <a16:creationId xmlns:a16="http://schemas.microsoft.com/office/drawing/2014/main" id="{C4E62B9C-A0CD-4E95-A08D-AFF833386ED6}"/>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7" name="正方形/長方形 396">
          <a:extLst>
            <a:ext uri="{FF2B5EF4-FFF2-40B4-BE49-F238E27FC236}">
              <a16:creationId xmlns:a16="http://schemas.microsoft.com/office/drawing/2014/main" id="{814481BA-70C8-4283-8210-3D6E2702F835}"/>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8" name="正方形/長方形 397">
          <a:extLst>
            <a:ext uri="{FF2B5EF4-FFF2-40B4-BE49-F238E27FC236}">
              <a16:creationId xmlns:a16="http://schemas.microsoft.com/office/drawing/2014/main" id="{BFB046A0-5CE7-456B-8D04-C697BCA4DED3}"/>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9" name="正方形/長方形 398">
          <a:extLst>
            <a:ext uri="{FF2B5EF4-FFF2-40B4-BE49-F238E27FC236}">
              <a16:creationId xmlns:a16="http://schemas.microsoft.com/office/drawing/2014/main" id="{F3599CB3-0B33-4213-9304-8D09EC02A8E3}"/>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0" name="正方形/長方形 399">
          <a:extLst>
            <a:ext uri="{FF2B5EF4-FFF2-40B4-BE49-F238E27FC236}">
              <a16:creationId xmlns:a16="http://schemas.microsoft.com/office/drawing/2014/main" id="{154DDCD6-DD69-402D-8D95-5373D0E92D9F}"/>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1" name="正方形/長方形 400">
          <a:extLst>
            <a:ext uri="{FF2B5EF4-FFF2-40B4-BE49-F238E27FC236}">
              <a16:creationId xmlns:a16="http://schemas.microsoft.com/office/drawing/2014/main" id="{1F5804FE-30CA-4475-80DB-752007CD9A8B}"/>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2" name="テキスト ボックス 401">
          <a:extLst>
            <a:ext uri="{FF2B5EF4-FFF2-40B4-BE49-F238E27FC236}">
              <a16:creationId xmlns:a16="http://schemas.microsoft.com/office/drawing/2014/main" id="{1D5C88B6-D5AA-4990-8936-87778554D3D3}"/>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3" name="直線コネクタ 402">
          <a:extLst>
            <a:ext uri="{FF2B5EF4-FFF2-40B4-BE49-F238E27FC236}">
              <a16:creationId xmlns:a16="http://schemas.microsoft.com/office/drawing/2014/main" id="{9E9CDC30-5BA5-4D58-B0C0-78B5B0C0F61C}"/>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4" name="テキスト ボックス 403">
          <a:extLst>
            <a:ext uri="{FF2B5EF4-FFF2-40B4-BE49-F238E27FC236}">
              <a16:creationId xmlns:a16="http://schemas.microsoft.com/office/drawing/2014/main" id="{2B490CE2-EED8-408C-8F45-9E20474651BA}"/>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405" name="直線コネクタ 404">
          <a:extLst>
            <a:ext uri="{FF2B5EF4-FFF2-40B4-BE49-F238E27FC236}">
              <a16:creationId xmlns:a16="http://schemas.microsoft.com/office/drawing/2014/main" id="{C57ED13C-65F1-4C0A-8564-3273304B09EA}"/>
            </a:ext>
          </a:extLst>
        </xdr:cNvPr>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406" name="テキスト ボックス 405">
          <a:extLst>
            <a:ext uri="{FF2B5EF4-FFF2-40B4-BE49-F238E27FC236}">
              <a16:creationId xmlns:a16="http://schemas.microsoft.com/office/drawing/2014/main" id="{DD49C66B-069E-4ECA-B4AD-559BD8E540F9}"/>
            </a:ext>
          </a:extLst>
        </xdr:cNvPr>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407" name="直線コネクタ 406">
          <a:extLst>
            <a:ext uri="{FF2B5EF4-FFF2-40B4-BE49-F238E27FC236}">
              <a16:creationId xmlns:a16="http://schemas.microsoft.com/office/drawing/2014/main" id="{60784801-62E7-439B-A89F-93AF49FB80A8}"/>
            </a:ext>
          </a:extLst>
        </xdr:cNvPr>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408" name="テキスト ボックス 407">
          <a:extLst>
            <a:ext uri="{FF2B5EF4-FFF2-40B4-BE49-F238E27FC236}">
              <a16:creationId xmlns:a16="http://schemas.microsoft.com/office/drawing/2014/main" id="{BF46271E-CC20-4CC7-A3D8-56373822F137}"/>
            </a:ext>
          </a:extLst>
        </xdr:cNvPr>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409" name="直線コネクタ 408">
          <a:extLst>
            <a:ext uri="{FF2B5EF4-FFF2-40B4-BE49-F238E27FC236}">
              <a16:creationId xmlns:a16="http://schemas.microsoft.com/office/drawing/2014/main" id="{6B6EB26E-BB31-4B23-8331-AEC7186C41F0}"/>
            </a:ext>
          </a:extLst>
        </xdr:cNvPr>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410" name="テキスト ボックス 409">
          <a:extLst>
            <a:ext uri="{FF2B5EF4-FFF2-40B4-BE49-F238E27FC236}">
              <a16:creationId xmlns:a16="http://schemas.microsoft.com/office/drawing/2014/main" id="{EAC308E6-4158-4F4E-8359-024947E4EDA5}"/>
            </a:ext>
          </a:extLst>
        </xdr:cNvPr>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411" name="直線コネクタ 410">
          <a:extLst>
            <a:ext uri="{FF2B5EF4-FFF2-40B4-BE49-F238E27FC236}">
              <a16:creationId xmlns:a16="http://schemas.microsoft.com/office/drawing/2014/main" id="{766EAA6A-B4AB-4999-BC80-9404241D3BA5}"/>
            </a:ext>
          </a:extLst>
        </xdr:cNvPr>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412" name="テキスト ボックス 411">
          <a:extLst>
            <a:ext uri="{FF2B5EF4-FFF2-40B4-BE49-F238E27FC236}">
              <a16:creationId xmlns:a16="http://schemas.microsoft.com/office/drawing/2014/main" id="{4D207CBD-D44F-4C3E-A2D3-80F6AE4B6A6B}"/>
            </a:ext>
          </a:extLst>
        </xdr:cNvPr>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413" name="直線コネクタ 412">
          <a:extLst>
            <a:ext uri="{FF2B5EF4-FFF2-40B4-BE49-F238E27FC236}">
              <a16:creationId xmlns:a16="http://schemas.microsoft.com/office/drawing/2014/main" id="{BD9FC443-9C1C-4B32-A73E-014C87CC54AF}"/>
            </a:ext>
          </a:extLst>
        </xdr:cNvPr>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414" name="テキスト ボックス 413">
          <a:extLst>
            <a:ext uri="{FF2B5EF4-FFF2-40B4-BE49-F238E27FC236}">
              <a16:creationId xmlns:a16="http://schemas.microsoft.com/office/drawing/2014/main" id="{A9E089E0-F967-4FEF-8413-F1D6B0FC966F}"/>
            </a:ext>
          </a:extLst>
        </xdr:cNvPr>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5" name="直線コネクタ 414">
          <a:extLst>
            <a:ext uri="{FF2B5EF4-FFF2-40B4-BE49-F238E27FC236}">
              <a16:creationId xmlns:a16="http://schemas.microsoft.com/office/drawing/2014/main" id="{2F1C0BA7-ED57-4471-B680-F113D2D74233}"/>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416" name="テキスト ボックス 415">
          <a:extLst>
            <a:ext uri="{FF2B5EF4-FFF2-40B4-BE49-F238E27FC236}">
              <a16:creationId xmlns:a16="http://schemas.microsoft.com/office/drawing/2014/main" id="{C91348D6-3E91-4EE1-8774-1B0B7A821819}"/>
            </a:ext>
          </a:extLst>
        </xdr:cNvPr>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17" name="【認定こども園・幼稚園・保育所】&#10;有形固定資産減価償却率グラフ枠">
          <a:extLst>
            <a:ext uri="{FF2B5EF4-FFF2-40B4-BE49-F238E27FC236}">
              <a16:creationId xmlns:a16="http://schemas.microsoft.com/office/drawing/2014/main" id="{CD7622B0-6128-4D7C-9B0C-4071B40221CB}"/>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32</xdr:row>
      <xdr:rowOff>146685</xdr:rowOff>
    </xdr:from>
    <xdr:to>
      <xdr:col>85</xdr:col>
      <xdr:colOff>126364</xdr:colOff>
      <xdr:row>42</xdr:row>
      <xdr:rowOff>38100</xdr:rowOff>
    </xdr:to>
    <xdr:cxnSp macro="">
      <xdr:nvCxnSpPr>
        <xdr:cNvPr id="418" name="直線コネクタ 417">
          <a:extLst>
            <a:ext uri="{FF2B5EF4-FFF2-40B4-BE49-F238E27FC236}">
              <a16:creationId xmlns:a16="http://schemas.microsoft.com/office/drawing/2014/main" id="{FD4DE1D9-3959-435B-92DD-A8ABC81E8C4F}"/>
            </a:ext>
          </a:extLst>
        </xdr:cNvPr>
        <xdr:cNvCxnSpPr/>
      </xdr:nvCxnSpPr>
      <xdr:spPr>
        <a:xfrm flipV="1">
          <a:off x="16318864" y="5633085"/>
          <a:ext cx="0" cy="16059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419" name="【認定こども園・幼稚園・保育所】&#10;有形固定資産減価償却率最小値テキスト">
          <a:extLst>
            <a:ext uri="{FF2B5EF4-FFF2-40B4-BE49-F238E27FC236}">
              <a16:creationId xmlns:a16="http://schemas.microsoft.com/office/drawing/2014/main" id="{1424E8E4-FF83-4A17-9743-5A9A2AD55E4A}"/>
            </a:ext>
          </a:extLst>
        </xdr:cNvPr>
        <xdr:cNvSpPr txBox="1"/>
      </xdr:nvSpPr>
      <xdr:spPr>
        <a:xfrm>
          <a:off x="16357600"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420" name="直線コネクタ 419">
          <a:extLst>
            <a:ext uri="{FF2B5EF4-FFF2-40B4-BE49-F238E27FC236}">
              <a16:creationId xmlns:a16="http://schemas.microsoft.com/office/drawing/2014/main" id="{23031D72-BEA0-4EDD-AF45-8F48910A1253}"/>
            </a:ext>
          </a:extLst>
        </xdr:cNvPr>
        <xdr:cNvCxnSpPr/>
      </xdr:nvCxnSpPr>
      <xdr:spPr>
        <a:xfrm>
          <a:off x="162306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93362</xdr:rowOff>
    </xdr:from>
    <xdr:ext cx="405111" cy="259045"/>
    <xdr:sp macro="" textlink="">
      <xdr:nvSpPr>
        <xdr:cNvPr id="421" name="【認定こども園・幼稚園・保育所】&#10;有形固定資産減価償却率最大値テキスト">
          <a:extLst>
            <a:ext uri="{FF2B5EF4-FFF2-40B4-BE49-F238E27FC236}">
              <a16:creationId xmlns:a16="http://schemas.microsoft.com/office/drawing/2014/main" id="{A67DF3A3-0891-400A-872F-13BB267CA7F5}"/>
            </a:ext>
          </a:extLst>
        </xdr:cNvPr>
        <xdr:cNvSpPr txBox="1"/>
      </xdr:nvSpPr>
      <xdr:spPr>
        <a:xfrm>
          <a:off x="16357600" y="54083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146685</xdr:rowOff>
    </xdr:from>
    <xdr:to>
      <xdr:col>86</xdr:col>
      <xdr:colOff>25400</xdr:colOff>
      <xdr:row>32</xdr:row>
      <xdr:rowOff>146685</xdr:rowOff>
    </xdr:to>
    <xdr:cxnSp macro="">
      <xdr:nvCxnSpPr>
        <xdr:cNvPr id="422" name="直線コネクタ 421">
          <a:extLst>
            <a:ext uri="{FF2B5EF4-FFF2-40B4-BE49-F238E27FC236}">
              <a16:creationId xmlns:a16="http://schemas.microsoft.com/office/drawing/2014/main" id="{0567CC03-5A26-463C-B847-BF3542CA469A}"/>
            </a:ext>
          </a:extLst>
        </xdr:cNvPr>
        <xdr:cNvCxnSpPr/>
      </xdr:nvCxnSpPr>
      <xdr:spPr>
        <a:xfrm>
          <a:off x="16230600" y="56330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100982</xdr:rowOff>
    </xdr:from>
    <xdr:ext cx="405111" cy="259045"/>
    <xdr:sp macro="" textlink="">
      <xdr:nvSpPr>
        <xdr:cNvPr id="423" name="【認定こども園・幼稚園・保育所】&#10;有形固定資産減価償却率平均値テキスト">
          <a:extLst>
            <a:ext uri="{FF2B5EF4-FFF2-40B4-BE49-F238E27FC236}">
              <a16:creationId xmlns:a16="http://schemas.microsoft.com/office/drawing/2014/main" id="{0D36E794-81AC-4377-80F1-401DA547851F}"/>
            </a:ext>
          </a:extLst>
        </xdr:cNvPr>
        <xdr:cNvSpPr txBox="1"/>
      </xdr:nvSpPr>
      <xdr:spPr>
        <a:xfrm>
          <a:off x="16357600" y="627318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122555</xdr:rowOff>
    </xdr:from>
    <xdr:to>
      <xdr:col>85</xdr:col>
      <xdr:colOff>177800</xdr:colOff>
      <xdr:row>37</xdr:row>
      <xdr:rowOff>52705</xdr:rowOff>
    </xdr:to>
    <xdr:sp macro="" textlink="">
      <xdr:nvSpPr>
        <xdr:cNvPr id="424" name="フローチャート: 判断 423">
          <a:extLst>
            <a:ext uri="{FF2B5EF4-FFF2-40B4-BE49-F238E27FC236}">
              <a16:creationId xmlns:a16="http://schemas.microsoft.com/office/drawing/2014/main" id="{0DD4F13F-1A51-44B2-B3E2-2713FEA8F3ED}"/>
            </a:ext>
          </a:extLst>
        </xdr:cNvPr>
        <xdr:cNvSpPr/>
      </xdr:nvSpPr>
      <xdr:spPr>
        <a:xfrm>
          <a:off x="16268700" y="6294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36</xdr:row>
      <xdr:rowOff>122555</xdr:rowOff>
    </xdr:from>
    <xdr:to>
      <xdr:col>81</xdr:col>
      <xdr:colOff>101600</xdr:colOff>
      <xdr:row>37</xdr:row>
      <xdr:rowOff>52705</xdr:rowOff>
    </xdr:to>
    <xdr:sp macro="" textlink="">
      <xdr:nvSpPr>
        <xdr:cNvPr id="425" name="フローチャート: 判断 424">
          <a:extLst>
            <a:ext uri="{FF2B5EF4-FFF2-40B4-BE49-F238E27FC236}">
              <a16:creationId xmlns:a16="http://schemas.microsoft.com/office/drawing/2014/main" id="{885E5725-0ED6-47E3-9025-8BB808DC5559}"/>
            </a:ext>
          </a:extLst>
        </xdr:cNvPr>
        <xdr:cNvSpPr/>
      </xdr:nvSpPr>
      <xdr:spPr>
        <a:xfrm>
          <a:off x="15430500" y="6294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36</xdr:row>
      <xdr:rowOff>147320</xdr:rowOff>
    </xdr:from>
    <xdr:to>
      <xdr:col>76</xdr:col>
      <xdr:colOff>165100</xdr:colOff>
      <xdr:row>37</xdr:row>
      <xdr:rowOff>77470</xdr:rowOff>
    </xdr:to>
    <xdr:sp macro="" textlink="">
      <xdr:nvSpPr>
        <xdr:cNvPr id="426" name="フローチャート: 判断 425">
          <a:extLst>
            <a:ext uri="{FF2B5EF4-FFF2-40B4-BE49-F238E27FC236}">
              <a16:creationId xmlns:a16="http://schemas.microsoft.com/office/drawing/2014/main" id="{97892E37-7AC2-4397-9231-23C5D8942644}"/>
            </a:ext>
          </a:extLst>
        </xdr:cNvPr>
        <xdr:cNvSpPr/>
      </xdr:nvSpPr>
      <xdr:spPr>
        <a:xfrm>
          <a:off x="14541500" y="6319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36</xdr:row>
      <xdr:rowOff>145415</xdr:rowOff>
    </xdr:from>
    <xdr:to>
      <xdr:col>72</xdr:col>
      <xdr:colOff>38100</xdr:colOff>
      <xdr:row>37</xdr:row>
      <xdr:rowOff>75565</xdr:rowOff>
    </xdr:to>
    <xdr:sp macro="" textlink="">
      <xdr:nvSpPr>
        <xdr:cNvPr id="427" name="フローチャート: 判断 426">
          <a:extLst>
            <a:ext uri="{FF2B5EF4-FFF2-40B4-BE49-F238E27FC236}">
              <a16:creationId xmlns:a16="http://schemas.microsoft.com/office/drawing/2014/main" id="{5044E105-5AA7-4386-9582-A6E38BA4C5C9}"/>
            </a:ext>
          </a:extLst>
        </xdr:cNvPr>
        <xdr:cNvSpPr/>
      </xdr:nvSpPr>
      <xdr:spPr>
        <a:xfrm>
          <a:off x="13652500" y="6317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15875</xdr:rowOff>
    </xdr:from>
    <xdr:to>
      <xdr:col>67</xdr:col>
      <xdr:colOff>101600</xdr:colOff>
      <xdr:row>37</xdr:row>
      <xdr:rowOff>117475</xdr:rowOff>
    </xdr:to>
    <xdr:sp macro="" textlink="">
      <xdr:nvSpPr>
        <xdr:cNvPr id="428" name="フローチャート: 判断 427">
          <a:extLst>
            <a:ext uri="{FF2B5EF4-FFF2-40B4-BE49-F238E27FC236}">
              <a16:creationId xmlns:a16="http://schemas.microsoft.com/office/drawing/2014/main" id="{7ED114AD-6551-4EF6-B487-893D3228F4FD}"/>
            </a:ext>
          </a:extLst>
        </xdr:cNvPr>
        <xdr:cNvSpPr/>
      </xdr:nvSpPr>
      <xdr:spPr>
        <a:xfrm>
          <a:off x="12763500" y="63595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9" name="テキスト ボックス 428">
          <a:extLst>
            <a:ext uri="{FF2B5EF4-FFF2-40B4-BE49-F238E27FC236}">
              <a16:creationId xmlns:a16="http://schemas.microsoft.com/office/drawing/2014/main" id="{B93F15B5-3722-48B5-8269-93E4E55E3BE9}"/>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0" name="テキスト ボックス 429">
          <a:extLst>
            <a:ext uri="{FF2B5EF4-FFF2-40B4-BE49-F238E27FC236}">
              <a16:creationId xmlns:a16="http://schemas.microsoft.com/office/drawing/2014/main" id="{4B61B57A-A37D-4DE1-869E-861A00561A52}"/>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1" name="テキスト ボックス 430">
          <a:extLst>
            <a:ext uri="{FF2B5EF4-FFF2-40B4-BE49-F238E27FC236}">
              <a16:creationId xmlns:a16="http://schemas.microsoft.com/office/drawing/2014/main" id="{F194109C-4771-4B55-9026-E4B2FDE2549F}"/>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2" name="テキスト ボックス 431">
          <a:extLst>
            <a:ext uri="{FF2B5EF4-FFF2-40B4-BE49-F238E27FC236}">
              <a16:creationId xmlns:a16="http://schemas.microsoft.com/office/drawing/2014/main" id="{8FC0DF8A-D597-404F-933F-1D213DCE431D}"/>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3" name="テキスト ボックス 432">
          <a:extLst>
            <a:ext uri="{FF2B5EF4-FFF2-40B4-BE49-F238E27FC236}">
              <a16:creationId xmlns:a16="http://schemas.microsoft.com/office/drawing/2014/main" id="{F68D9FEA-8979-41C3-AB02-2DF116712042}"/>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40640</xdr:rowOff>
    </xdr:from>
    <xdr:to>
      <xdr:col>85</xdr:col>
      <xdr:colOff>177800</xdr:colOff>
      <xdr:row>36</xdr:row>
      <xdr:rowOff>142240</xdr:rowOff>
    </xdr:to>
    <xdr:sp macro="" textlink="">
      <xdr:nvSpPr>
        <xdr:cNvPr id="434" name="楕円 433">
          <a:extLst>
            <a:ext uri="{FF2B5EF4-FFF2-40B4-BE49-F238E27FC236}">
              <a16:creationId xmlns:a16="http://schemas.microsoft.com/office/drawing/2014/main" id="{43BCB01E-99DA-4B61-9084-57EC75882204}"/>
            </a:ext>
          </a:extLst>
        </xdr:cNvPr>
        <xdr:cNvSpPr/>
      </xdr:nvSpPr>
      <xdr:spPr>
        <a:xfrm>
          <a:off x="16268700" y="6212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35</xdr:row>
      <xdr:rowOff>63517</xdr:rowOff>
    </xdr:from>
    <xdr:ext cx="405111" cy="259045"/>
    <xdr:sp macro="" textlink="">
      <xdr:nvSpPr>
        <xdr:cNvPr id="435" name="【認定こども園・幼稚園・保育所】&#10;有形固定資産減価償却率該当値テキスト">
          <a:extLst>
            <a:ext uri="{FF2B5EF4-FFF2-40B4-BE49-F238E27FC236}">
              <a16:creationId xmlns:a16="http://schemas.microsoft.com/office/drawing/2014/main" id="{0C8E5728-A52B-4CB8-A0EE-C6AFEBE6CD9B}"/>
            </a:ext>
          </a:extLst>
        </xdr:cNvPr>
        <xdr:cNvSpPr txBox="1"/>
      </xdr:nvSpPr>
      <xdr:spPr>
        <a:xfrm>
          <a:off x="16357600" y="60642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35</xdr:row>
      <xdr:rowOff>170180</xdr:rowOff>
    </xdr:from>
    <xdr:to>
      <xdr:col>81</xdr:col>
      <xdr:colOff>101600</xdr:colOff>
      <xdr:row>36</xdr:row>
      <xdr:rowOff>100330</xdr:rowOff>
    </xdr:to>
    <xdr:sp macro="" textlink="">
      <xdr:nvSpPr>
        <xdr:cNvPr id="436" name="楕円 435">
          <a:extLst>
            <a:ext uri="{FF2B5EF4-FFF2-40B4-BE49-F238E27FC236}">
              <a16:creationId xmlns:a16="http://schemas.microsoft.com/office/drawing/2014/main" id="{6C5FDD6E-661C-47F4-A089-C8D0C163659B}"/>
            </a:ext>
          </a:extLst>
        </xdr:cNvPr>
        <xdr:cNvSpPr/>
      </xdr:nvSpPr>
      <xdr:spPr>
        <a:xfrm>
          <a:off x="15430500" y="6170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36</xdr:row>
      <xdr:rowOff>49530</xdr:rowOff>
    </xdr:from>
    <xdr:to>
      <xdr:col>85</xdr:col>
      <xdr:colOff>127000</xdr:colOff>
      <xdr:row>36</xdr:row>
      <xdr:rowOff>91440</xdr:rowOff>
    </xdr:to>
    <xdr:cxnSp macro="">
      <xdr:nvCxnSpPr>
        <xdr:cNvPr id="437" name="直線コネクタ 436">
          <a:extLst>
            <a:ext uri="{FF2B5EF4-FFF2-40B4-BE49-F238E27FC236}">
              <a16:creationId xmlns:a16="http://schemas.microsoft.com/office/drawing/2014/main" id="{C9B84B93-B97A-42E4-A817-2BE3B9B42177}"/>
            </a:ext>
          </a:extLst>
        </xdr:cNvPr>
        <xdr:cNvCxnSpPr/>
      </xdr:nvCxnSpPr>
      <xdr:spPr>
        <a:xfrm>
          <a:off x="15481300" y="6221730"/>
          <a:ext cx="8382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35</xdr:row>
      <xdr:rowOff>126365</xdr:rowOff>
    </xdr:from>
    <xdr:to>
      <xdr:col>76</xdr:col>
      <xdr:colOff>165100</xdr:colOff>
      <xdr:row>36</xdr:row>
      <xdr:rowOff>56515</xdr:rowOff>
    </xdr:to>
    <xdr:sp macro="" textlink="">
      <xdr:nvSpPr>
        <xdr:cNvPr id="438" name="楕円 437">
          <a:extLst>
            <a:ext uri="{FF2B5EF4-FFF2-40B4-BE49-F238E27FC236}">
              <a16:creationId xmlns:a16="http://schemas.microsoft.com/office/drawing/2014/main" id="{9E952F8E-2347-47AB-8FD8-2D42A832AC15}"/>
            </a:ext>
          </a:extLst>
        </xdr:cNvPr>
        <xdr:cNvSpPr/>
      </xdr:nvSpPr>
      <xdr:spPr>
        <a:xfrm>
          <a:off x="14541500" y="6127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5715</xdr:rowOff>
    </xdr:from>
    <xdr:to>
      <xdr:col>81</xdr:col>
      <xdr:colOff>50800</xdr:colOff>
      <xdr:row>36</xdr:row>
      <xdr:rowOff>49530</xdr:rowOff>
    </xdr:to>
    <xdr:cxnSp macro="">
      <xdr:nvCxnSpPr>
        <xdr:cNvPr id="439" name="直線コネクタ 438">
          <a:extLst>
            <a:ext uri="{FF2B5EF4-FFF2-40B4-BE49-F238E27FC236}">
              <a16:creationId xmlns:a16="http://schemas.microsoft.com/office/drawing/2014/main" id="{EFB13480-200B-40D7-B8B7-6457DCA57978}"/>
            </a:ext>
          </a:extLst>
        </xdr:cNvPr>
        <xdr:cNvCxnSpPr/>
      </xdr:nvCxnSpPr>
      <xdr:spPr>
        <a:xfrm>
          <a:off x="14592300" y="6177915"/>
          <a:ext cx="88900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35</xdr:row>
      <xdr:rowOff>82550</xdr:rowOff>
    </xdr:from>
    <xdr:to>
      <xdr:col>72</xdr:col>
      <xdr:colOff>38100</xdr:colOff>
      <xdr:row>36</xdr:row>
      <xdr:rowOff>12700</xdr:rowOff>
    </xdr:to>
    <xdr:sp macro="" textlink="">
      <xdr:nvSpPr>
        <xdr:cNvPr id="440" name="楕円 439">
          <a:extLst>
            <a:ext uri="{FF2B5EF4-FFF2-40B4-BE49-F238E27FC236}">
              <a16:creationId xmlns:a16="http://schemas.microsoft.com/office/drawing/2014/main" id="{519F81C8-8424-48E2-8747-F9BE410EBFDF}"/>
            </a:ext>
          </a:extLst>
        </xdr:cNvPr>
        <xdr:cNvSpPr/>
      </xdr:nvSpPr>
      <xdr:spPr>
        <a:xfrm>
          <a:off x="13652500" y="608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35</xdr:row>
      <xdr:rowOff>133350</xdr:rowOff>
    </xdr:from>
    <xdr:to>
      <xdr:col>76</xdr:col>
      <xdr:colOff>114300</xdr:colOff>
      <xdr:row>36</xdr:row>
      <xdr:rowOff>5715</xdr:rowOff>
    </xdr:to>
    <xdr:cxnSp macro="">
      <xdr:nvCxnSpPr>
        <xdr:cNvPr id="441" name="直線コネクタ 440">
          <a:extLst>
            <a:ext uri="{FF2B5EF4-FFF2-40B4-BE49-F238E27FC236}">
              <a16:creationId xmlns:a16="http://schemas.microsoft.com/office/drawing/2014/main" id="{38921269-D570-4833-A924-E3C8997863D1}"/>
            </a:ext>
          </a:extLst>
        </xdr:cNvPr>
        <xdr:cNvCxnSpPr/>
      </xdr:nvCxnSpPr>
      <xdr:spPr>
        <a:xfrm>
          <a:off x="13703300" y="6134100"/>
          <a:ext cx="88900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35</xdr:row>
      <xdr:rowOff>40640</xdr:rowOff>
    </xdr:from>
    <xdr:to>
      <xdr:col>67</xdr:col>
      <xdr:colOff>101600</xdr:colOff>
      <xdr:row>35</xdr:row>
      <xdr:rowOff>142240</xdr:rowOff>
    </xdr:to>
    <xdr:sp macro="" textlink="">
      <xdr:nvSpPr>
        <xdr:cNvPr id="442" name="楕円 441">
          <a:extLst>
            <a:ext uri="{FF2B5EF4-FFF2-40B4-BE49-F238E27FC236}">
              <a16:creationId xmlns:a16="http://schemas.microsoft.com/office/drawing/2014/main" id="{299E8F18-E4D7-4D06-8738-FAE9890A07F9}"/>
            </a:ext>
          </a:extLst>
        </xdr:cNvPr>
        <xdr:cNvSpPr/>
      </xdr:nvSpPr>
      <xdr:spPr>
        <a:xfrm>
          <a:off x="12763500" y="6041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35</xdr:row>
      <xdr:rowOff>91440</xdr:rowOff>
    </xdr:from>
    <xdr:to>
      <xdr:col>71</xdr:col>
      <xdr:colOff>177800</xdr:colOff>
      <xdr:row>35</xdr:row>
      <xdr:rowOff>133350</xdr:rowOff>
    </xdr:to>
    <xdr:cxnSp macro="">
      <xdr:nvCxnSpPr>
        <xdr:cNvPr id="443" name="直線コネクタ 442">
          <a:extLst>
            <a:ext uri="{FF2B5EF4-FFF2-40B4-BE49-F238E27FC236}">
              <a16:creationId xmlns:a16="http://schemas.microsoft.com/office/drawing/2014/main" id="{4EB89EB2-95FE-4D4D-820B-60A8117F8055}"/>
            </a:ext>
          </a:extLst>
        </xdr:cNvPr>
        <xdr:cNvCxnSpPr/>
      </xdr:nvCxnSpPr>
      <xdr:spPr>
        <a:xfrm>
          <a:off x="12814300" y="6092190"/>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43832</xdr:rowOff>
    </xdr:from>
    <xdr:ext cx="405111" cy="259045"/>
    <xdr:sp macro="" textlink="">
      <xdr:nvSpPr>
        <xdr:cNvPr id="444" name="n_1aveValue【認定こども園・幼稚園・保育所】&#10;有形固定資産減価償却率">
          <a:extLst>
            <a:ext uri="{FF2B5EF4-FFF2-40B4-BE49-F238E27FC236}">
              <a16:creationId xmlns:a16="http://schemas.microsoft.com/office/drawing/2014/main" id="{0E42AF85-E31D-43F9-B21B-4EA5057587A3}"/>
            </a:ext>
          </a:extLst>
        </xdr:cNvPr>
        <xdr:cNvSpPr txBox="1"/>
      </xdr:nvSpPr>
      <xdr:spPr>
        <a:xfrm>
          <a:off x="15266044" y="63874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68597</xdr:rowOff>
    </xdr:from>
    <xdr:ext cx="405111" cy="259045"/>
    <xdr:sp macro="" textlink="">
      <xdr:nvSpPr>
        <xdr:cNvPr id="445" name="n_2aveValue【認定こども園・幼稚園・保育所】&#10;有形固定資産減価償却率">
          <a:extLst>
            <a:ext uri="{FF2B5EF4-FFF2-40B4-BE49-F238E27FC236}">
              <a16:creationId xmlns:a16="http://schemas.microsoft.com/office/drawing/2014/main" id="{9615B9B7-9F00-4554-8CDB-6240370CD52B}"/>
            </a:ext>
          </a:extLst>
        </xdr:cNvPr>
        <xdr:cNvSpPr txBox="1"/>
      </xdr:nvSpPr>
      <xdr:spPr>
        <a:xfrm>
          <a:off x="14389744" y="6412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37</xdr:row>
      <xdr:rowOff>66692</xdr:rowOff>
    </xdr:from>
    <xdr:ext cx="405111" cy="259045"/>
    <xdr:sp macro="" textlink="">
      <xdr:nvSpPr>
        <xdr:cNvPr id="446" name="n_3aveValue【認定こども園・幼稚園・保育所】&#10;有形固定資産減価償却率">
          <a:extLst>
            <a:ext uri="{FF2B5EF4-FFF2-40B4-BE49-F238E27FC236}">
              <a16:creationId xmlns:a16="http://schemas.microsoft.com/office/drawing/2014/main" id="{3981BC12-1CE2-4DC3-A984-58C6C9550253}"/>
            </a:ext>
          </a:extLst>
        </xdr:cNvPr>
        <xdr:cNvSpPr txBox="1"/>
      </xdr:nvSpPr>
      <xdr:spPr>
        <a:xfrm>
          <a:off x="13500744" y="64103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37</xdr:row>
      <xdr:rowOff>108602</xdr:rowOff>
    </xdr:from>
    <xdr:ext cx="405111" cy="259045"/>
    <xdr:sp macro="" textlink="">
      <xdr:nvSpPr>
        <xdr:cNvPr id="447" name="n_4aveValue【認定こども園・幼稚園・保育所】&#10;有形固定資産減価償却率">
          <a:extLst>
            <a:ext uri="{FF2B5EF4-FFF2-40B4-BE49-F238E27FC236}">
              <a16:creationId xmlns:a16="http://schemas.microsoft.com/office/drawing/2014/main" id="{C0F9CCFC-55F7-4D17-A1E6-8179608BE3C8}"/>
            </a:ext>
          </a:extLst>
        </xdr:cNvPr>
        <xdr:cNvSpPr txBox="1"/>
      </xdr:nvSpPr>
      <xdr:spPr>
        <a:xfrm>
          <a:off x="12611744" y="64522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34</xdr:row>
      <xdr:rowOff>116857</xdr:rowOff>
    </xdr:from>
    <xdr:ext cx="405111" cy="259045"/>
    <xdr:sp macro="" textlink="">
      <xdr:nvSpPr>
        <xdr:cNvPr id="448" name="n_1mainValue【認定こども園・幼稚園・保育所】&#10;有形固定資産減価償却率">
          <a:extLst>
            <a:ext uri="{FF2B5EF4-FFF2-40B4-BE49-F238E27FC236}">
              <a16:creationId xmlns:a16="http://schemas.microsoft.com/office/drawing/2014/main" id="{611AF2BD-AC2B-41E7-9F04-1B790486BE45}"/>
            </a:ext>
          </a:extLst>
        </xdr:cNvPr>
        <xdr:cNvSpPr txBox="1"/>
      </xdr:nvSpPr>
      <xdr:spPr>
        <a:xfrm>
          <a:off x="15266044" y="5946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34</xdr:row>
      <xdr:rowOff>73042</xdr:rowOff>
    </xdr:from>
    <xdr:ext cx="405111" cy="259045"/>
    <xdr:sp macro="" textlink="">
      <xdr:nvSpPr>
        <xdr:cNvPr id="449" name="n_2mainValue【認定こども園・幼稚園・保育所】&#10;有形固定資産減価償却率">
          <a:extLst>
            <a:ext uri="{FF2B5EF4-FFF2-40B4-BE49-F238E27FC236}">
              <a16:creationId xmlns:a16="http://schemas.microsoft.com/office/drawing/2014/main" id="{56D7C232-DF3D-43F1-AB3D-D4C5C305CAC2}"/>
            </a:ext>
          </a:extLst>
        </xdr:cNvPr>
        <xdr:cNvSpPr txBox="1"/>
      </xdr:nvSpPr>
      <xdr:spPr>
        <a:xfrm>
          <a:off x="14389744" y="59023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34</xdr:row>
      <xdr:rowOff>29227</xdr:rowOff>
    </xdr:from>
    <xdr:ext cx="405111" cy="259045"/>
    <xdr:sp macro="" textlink="">
      <xdr:nvSpPr>
        <xdr:cNvPr id="450" name="n_3mainValue【認定こども園・幼稚園・保育所】&#10;有形固定資産減価償却率">
          <a:extLst>
            <a:ext uri="{FF2B5EF4-FFF2-40B4-BE49-F238E27FC236}">
              <a16:creationId xmlns:a16="http://schemas.microsoft.com/office/drawing/2014/main" id="{5FE015DA-E9C3-4510-92A0-BB47BBBFC88B}"/>
            </a:ext>
          </a:extLst>
        </xdr:cNvPr>
        <xdr:cNvSpPr txBox="1"/>
      </xdr:nvSpPr>
      <xdr:spPr>
        <a:xfrm>
          <a:off x="13500744" y="5858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33</xdr:row>
      <xdr:rowOff>158767</xdr:rowOff>
    </xdr:from>
    <xdr:ext cx="405111" cy="259045"/>
    <xdr:sp macro="" textlink="">
      <xdr:nvSpPr>
        <xdr:cNvPr id="451" name="n_4mainValue【認定こども園・幼稚園・保育所】&#10;有形固定資産減価償却率">
          <a:extLst>
            <a:ext uri="{FF2B5EF4-FFF2-40B4-BE49-F238E27FC236}">
              <a16:creationId xmlns:a16="http://schemas.microsoft.com/office/drawing/2014/main" id="{E2B0654A-4D43-406F-AB33-199828FC2D65}"/>
            </a:ext>
          </a:extLst>
        </xdr:cNvPr>
        <xdr:cNvSpPr txBox="1"/>
      </xdr:nvSpPr>
      <xdr:spPr>
        <a:xfrm>
          <a:off x="12611744" y="58166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2" name="正方形/長方形 451">
          <a:extLst>
            <a:ext uri="{FF2B5EF4-FFF2-40B4-BE49-F238E27FC236}">
              <a16:creationId xmlns:a16="http://schemas.microsoft.com/office/drawing/2014/main" id="{844FDD58-E9A8-4203-9CC5-F47098B4D168}"/>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3" name="正方形/長方形 452">
          <a:extLst>
            <a:ext uri="{FF2B5EF4-FFF2-40B4-BE49-F238E27FC236}">
              <a16:creationId xmlns:a16="http://schemas.microsoft.com/office/drawing/2014/main" id="{F112E637-3B89-4A44-99C5-88E063CFE5E0}"/>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4" name="正方形/長方形 453">
          <a:extLst>
            <a:ext uri="{FF2B5EF4-FFF2-40B4-BE49-F238E27FC236}">
              <a16:creationId xmlns:a16="http://schemas.microsoft.com/office/drawing/2014/main" id="{B364B100-61CC-4BD1-98BB-BF1B19355334}"/>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5" name="正方形/長方形 454">
          <a:extLst>
            <a:ext uri="{FF2B5EF4-FFF2-40B4-BE49-F238E27FC236}">
              <a16:creationId xmlns:a16="http://schemas.microsoft.com/office/drawing/2014/main" id="{4DF66FA5-A48C-4B6B-8309-906C0B747208}"/>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6" name="正方形/長方形 455">
          <a:extLst>
            <a:ext uri="{FF2B5EF4-FFF2-40B4-BE49-F238E27FC236}">
              <a16:creationId xmlns:a16="http://schemas.microsoft.com/office/drawing/2014/main" id="{B013BBA8-1BD1-4AF7-AC9B-967471E1F665}"/>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7" name="正方形/長方形 456">
          <a:extLst>
            <a:ext uri="{FF2B5EF4-FFF2-40B4-BE49-F238E27FC236}">
              <a16:creationId xmlns:a16="http://schemas.microsoft.com/office/drawing/2014/main" id="{3A5ED015-4376-46BE-BBE2-02E3FE5F674E}"/>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8" name="正方形/長方形 457">
          <a:extLst>
            <a:ext uri="{FF2B5EF4-FFF2-40B4-BE49-F238E27FC236}">
              <a16:creationId xmlns:a16="http://schemas.microsoft.com/office/drawing/2014/main" id="{222F49C1-BAF2-4AB5-9E69-7F0CE9BDF77E}"/>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9" name="正方形/長方形 458">
          <a:extLst>
            <a:ext uri="{FF2B5EF4-FFF2-40B4-BE49-F238E27FC236}">
              <a16:creationId xmlns:a16="http://schemas.microsoft.com/office/drawing/2014/main" id="{0E468BA3-AE26-4BD2-94A0-40A33BE3DE43}"/>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0" name="テキスト ボックス 459">
          <a:extLst>
            <a:ext uri="{FF2B5EF4-FFF2-40B4-BE49-F238E27FC236}">
              <a16:creationId xmlns:a16="http://schemas.microsoft.com/office/drawing/2014/main" id="{7474CB44-36B7-4393-9F4A-B1F82D901434}"/>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1" name="直線コネクタ 460">
          <a:extLst>
            <a:ext uri="{FF2B5EF4-FFF2-40B4-BE49-F238E27FC236}">
              <a16:creationId xmlns:a16="http://schemas.microsoft.com/office/drawing/2014/main" id="{6B773902-2B97-4343-89FF-DA8347C18F3F}"/>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2" name="直線コネクタ 461">
          <a:extLst>
            <a:ext uri="{FF2B5EF4-FFF2-40B4-BE49-F238E27FC236}">
              <a16:creationId xmlns:a16="http://schemas.microsoft.com/office/drawing/2014/main" id="{F5BE0ABF-6BDD-47B9-B763-5ED6CE7F3254}"/>
            </a:ext>
          </a:extLst>
        </xdr:cNvPr>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63" name="テキスト ボックス 462">
          <a:extLst>
            <a:ext uri="{FF2B5EF4-FFF2-40B4-BE49-F238E27FC236}">
              <a16:creationId xmlns:a16="http://schemas.microsoft.com/office/drawing/2014/main" id="{0A1F95F1-5841-4113-8274-B82FBA175378}"/>
            </a:ext>
          </a:extLst>
        </xdr:cNvPr>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4" name="直線コネクタ 463">
          <a:extLst>
            <a:ext uri="{FF2B5EF4-FFF2-40B4-BE49-F238E27FC236}">
              <a16:creationId xmlns:a16="http://schemas.microsoft.com/office/drawing/2014/main" id="{60A0937A-14B2-4BA1-A817-8CEAE355CF43}"/>
            </a:ext>
          </a:extLst>
        </xdr:cNvPr>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65" name="テキスト ボックス 464">
          <a:extLst>
            <a:ext uri="{FF2B5EF4-FFF2-40B4-BE49-F238E27FC236}">
              <a16:creationId xmlns:a16="http://schemas.microsoft.com/office/drawing/2014/main" id="{E82BA13E-40F5-4B37-A7F8-A770267B0E9A}"/>
            </a:ext>
          </a:extLst>
        </xdr:cNvPr>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6" name="直線コネクタ 465">
          <a:extLst>
            <a:ext uri="{FF2B5EF4-FFF2-40B4-BE49-F238E27FC236}">
              <a16:creationId xmlns:a16="http://schemas.microsoft.com/office/drawing/2014/main" id="{13EC5DBA-6AFE-4A1E-A580-836948301FEA}"/>
            </a:ext>
          </a:extLst>
        </xdr:cNvPr>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67" name="テキスト ボックス 466">
          <a:extLst>
            <a:ext uri="{FF2B5EF4-FFF2-40B4-BE49-F238E27FC236}">
              <a16:creationId xmlns:a16="http://schemas.microsoft.com/office/drawing/2014/main" id="{8D080B1F-588F-4AF2-8CE4-7434E02122DF}"/>
            </a:ext>
          </a:extLst>
        </xdr:cNvPr>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68" name="直線コネクタ 467">
          <a:extLst>
            <a:ext uri="{FF2B5EF4-FFF2-40B4-BE49-F238E27FC236}">
              <a16:creationId xmlns:a16="http://schemas.microsoft.com/office/drawing/2014/main" id="{A015D8CF-18B7-4C1D-9308-CB9CE2E798DD}"/>
            </a:ext>
          </a:extLst>
        </xdr:cNvPr>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69" name="テキスト ボックス 468">
          <a:extLst>
            <a:ext uri="{FF2B5EF4-FFF2-40B4-BE49-F238E27FC236}">
              <a16:creationId xmlns:a16="http://schemas.microsoft.com/office/drawing/2014/main" id="{23D420C4-BBC6-40DE-8F8C-39123F136AEB}"/>
            </a:ext>
          </a:extLst>
        </xdr:cNvPr>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0" name="直線コネクタ 469">
          <a:extLst>
            <a:ext uri="{FF2B5EF4-FFF2-40B4-BE49-F238E27FC236}">
              <a16:creationId xmlns:a16="http://schemas.microsoft.com/office/drawing/2014/main" id="{25B16430-3739-4D63-AB32-A339331D759C}"/>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1" name="テキスト ボックス 470">
          <a:extLst>
            <a:ext uri="{FF2B5EF4-FFF2-40B4-BE49-F238E27FC236}">
              <a16:creationId xmlns:a16="http://schemas.microsoft.com/office/drawing/2014/main" id="{BE44CDD2-6C12-4C6D-BDEE-4F779382B9E6}"/>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2" name="【認定こども園・幼稚園・保育所】&#10;一人当たり面積グラフ枠">
          <a:extLst>
            <a:ext uri="{FF2B5EF4-FFF2-40B4-BE49-F238E27FC236}">
              <a16:creationId xmlns:a16="http://schemas.microsoft.com/office/drawing/2014/main" id="{A906E132-AD20-4CAE-AB69-72AB2FC60E06}"/>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142494</xdr:rowOff>
    </xdr:from>
    <xdr:to>
      <xdr:col>116</xdr:col>
      <xdr:colOff>62864</xdr:colOff>
      <xdr:row>41</xdr:row>
      <xdr:rowOff>115062</xdr:rowOff>
    </xdr:to>
    <xdr:cxnSp macro="">
      <xdr:nvCxnSpPr>
        <xdr:cNvPr id="473" name="直線コネクタ 472">
          <a:extLst>
            <a:ext uri="{FF2B5EF4-FFF2-40B4-BE49-F238E27FC236}">
              <a16:creationId xmlns:a16="http://schemas.microsoft.com/office/drawing/2014/main" id="{865F2E58-253F-42BD-AEF3-05385E0B58F3}"/>
            </a:ext>
          </a:extLst>
        </xdr:cNvPr>
        <xdr:cNvCxnSpPr/>
      </xdr:nvCxnSpPr>
      <xdr:spPr>
        <a:xfrm flipV="1">
          <a:off x="22160864" y="5971794"/>
          <a:ext cx="0" cy="11727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118889</xdr:rowOff>
    </xdr:from>
    <xdr:ext cx="469744" cy="259045"/>
    <xdr:sp macro="" textlink="">
      <xdr:nvSpPr>
        <xdr:cNvPr id="474" name="【認定こども園・幼稚園・保育所】&#10;一人当たり面積最小値テキスト">
          <a:extLst>
            <a:ext uri="{FF2B5EF4-FFF2-40B4-BE49-F238E27FC236}">
              <a16:creationId xmlns:a16="http://schemas.microsoft.com/office/drawing/2014/main" id="{F9E4268E-DFCE-4375-A6F4-C6807F7B48D6}"/>
            </a:ext>
          </a:extLst>
        </xdr:cNvPr>
        <xdr:cNvSpPr txBox="1"/>
      </xdr:nvSpPr>
      <xdr:spPr>
        <a:xfrm>
          <a:off x="22199600" y="71483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115062</xdr:rowOff>
    </xdr:from>
    <xdr:to>
      <xdr:col>116</xdr:col>
      <xdr:colOff>152400</xdr:colOff>
      <xdr:row>41</xdr:row>
      <xdr:rowOff>115062</xdr:rowOff>
    </xdr:to>
    <xdr:cxnSp macro="">
      <xdr:nvCxnSpPr>
        <xdr:cNvPr id="475" name="直線コネクタ 474">
          <a:extLst>
            <a:ext uri="{FF2B5EF4-FFF2-40B4-BE49-F238E27FC236}">
              <a16:creationId xmlns:a16="http://schemas.microsoft.com/office/drawing/2014/main" id="{30CAC9FD-AA80-4A9F-A804-7A65899F63E7}"/>
            </a:ext>
          </a:extLst>
        </xdr:cNvPr>
        <xdr:cNvCxnSpPr/>
      </xdr:nvCxnSpPr>
      <xdr:spPr>
        <a:xfrm>
          <a:off x="22072600" y="71445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89171</xdr:rowOff>
    </xdr:from>
    <xdr:ext cx="469744" cy="259045"/>
    <xdr:sp macro="" textlink="">
      <xdr:nvSpPr>
        <xdr:cNvPr id="476" name="【認定こども園・幼稚園・保育所】&#10;一人当たり面積最大値テキスト">
          <a:extLst>
            <a:ext uri="{FF2B5EF4-FFF2-40B4-BE49-F238E27FC236}">
              <a16:creationId xmlns:a16="http://schemas.microsoft.com/office/drawing/2014/main" id="{71A14727-0DCB-4C33-B466-5F1EF42846F7}"/>
            </a:ext>
          </a:extLst>
        </xdr:cNvPr>
        <xdr:cNvSpPr txBox="1"/>
      </xdr:nvSpPr>
      <xdr:spPr>
        <a:xfrm>
          <a:off x="22199600" y="5747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142494</xdr:rowOff>
    </xdr:from>
    <xdr:to>
      <xdr:col>116</xdr:col>
      <xdr:colOff>152400</xdr:colOff>
      <xdr:row>34</xdr:row>
      <xdr:rowOff>142494</xdr:rowOff>
    </xdr:to>
    <xdr:cxnSp macro="">
      <xdr:nvCxnSpPr>
        <xdr:cNvPr id="477" name="直線コネクタ 476">
          <a:extLst>
            <a:ext uri="{FF2B5EF4-FFF2-40B4-BE49-F238E27FC236}">
              <a16:creationId xmlns:a16="http://schemas.microsoft.com/office/drawing/2014/main" id="{D5AF9654-7C8F-4451-9730-83742CD1342A}"/>
            </a:ext>
          </a:extLst>
        </xdr:cNvPr>
        <xdr:cNvCxnSpPr/>
      </xdr:nvCxnSpPr>
      <xdr:spPr>
        <a:xfrm>
          <a:off x="22072600" y="5971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162577</xdr:rowOff>
    </xdr:from>
    <xdr:ext cx="469744" cy="259045"/>
    <xdr:sp macro="" textlink="">
      <xdr:nvSpPr>
        <xdr:cNvPr id="478" name="【認定こども園・幼稚園・保育所】&#10;一人当たり面積平均値テキスト">
          <a:extLst>
            <a:ext uri="{FF2B5EF4-FFF2-40B4-BE49-F238E27FC236}">
              <a16:creationId xmlns:a16="http://schemas.microsoft.com/office/drawing/2014/main" id="{B6FAE43B-378F-45CB-B511-EDBF44F6613B}"/>
            </a:ext>
          </a:extLst>
        </xdr:cNvPr>
        <xdr:cNvSpPr txBox="1"/>
      </xdr:nvSpPr>
      <xdr:spPr>
        <a:xfrm>
          <a:off x="22199600" y="667767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139700</xdr:rowOff>
    </xdr:from>
    <xdr:to>
      <xdr:col>116</xdr:col>
      <xdr:colOff>114300</xdr:colOff>
      <xdr:row>40</xdr:row>
      <xdr:rowOff>69850</xdr:rowOff>
    </xdr:to>
    <xdr:sp macro="" textlink="">
      <xdr:nvSpPr>
        <xdr:cNvPr id="479" name="フローチャート: 判断 478">
          <a:extLst>
            <a:ext uri="{FF2B5EF4-FFF2-40B4-BE49-F238E27FC236}">
              <a16:creationId xmlns:a16="http://schemas.microsoft.com/office/drawing/2014/main" id="{537D46F2-A0E9-4533-81A4-64471D908656}"/>
            </a:ext>
          </a:extLst>
        </xdr:cNvPr>
        <xdr:cNvSpPr/>
      </xdr:nvSpPr>
      <xdr:spPr>
        <a:xfrm>
          <a:off x="22110700" y="6826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121412</xdr:rowOff>
    </xdr:from>
    <xdr:to>
      <xdr:col>112</xdr:col>
      <xdr:colOff>38100</xdr:colOff>
      <xdr:row>40</xdr:row>
      <xdr:rowOff>51562</xdr:rowOff>
    </xdr:to>
    <xdr:sp macro="" textlink="">
      <xdr:nvSpPr>
        <xdr:cNvPr id="480" name="フローチャート: 判断 479">
          <a:extLst>
            <a:ext uri="{FF2B5EF4-FFF2-40B4-BE49-F238E27FC236}">
              <a16:creationId xmlns:a16="http://schemas.microsoft.com/office/drawing/2014/main" id="{F07C09A3-2503-468B-B9AA-A762F957C352}"/>
            </a:ext>
          </a:extLst>
        </xdr:cNvPr>
        <xdr:cNvSpPr/>
      </xdr:nvSpPr>
      <xdr:spPr>
        <a:xfrm>
          <a:off x="21272500" y="68079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132842</xdr:rowOff>
    </xdr:from>
    <xdr:to>
      <xdr:col>107</xdr:col>
      <xdr:colOff>101600</xdr:colOff>
      <xdr:row>40</xdr:row>
      <xdr:rowOff>62992</xdr:rowOff>
    </xdr:to>
    <xdr:sp macro="" textlink="">
      <xdr:nvSpPr>
        <xdr:cNvPr id="481" name="フローチャート: 判断 480">
          <a:extLst>
            <a:ext uri="{FF2B5EF4-FFF2-40B4-BE49-F238E27FC236}">
              <a16:creationId xmlns:a16="http://schemas.microsoft.com/office/drawing/2014/main" id="{E17CD77B-9714-4B97-A6C6-3F98B266F8B0}"/>
            </a:ext>
          </a:extLst>
        </xdr:cNvPr>
        <xdr:cNvSpPr/>
      </xdr:nvSpPr>
      <xdr:spPr>
        <a:xfrm>
          <a:off x="20383500" y="6819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132842</xdr:rowOff>
    </xdr:from>
    <xdr:to>
      <xdr:col>102</xdr:col>
      <xdr:colOff>165100</xdr:colOff>
      <xdr:row>40</xdr:row>
      <xdr:rowOff>62992</xdr:rowOff>
    </xdr:to>
    <xdr:sp macro="" textlink="">
      <xdr:nvSpPr>
        <xdr:cNvPr id="482" name="フローチャート: 判断 481">
          <a:extLst>
            <a:ext uri="{FF2B5EF4-FFF2-40B4-BE49-F238E27FC236}">
              <a16:creationId xmlns:a16="http://schemas.microsoft.com/office/drawing/2014/main" id="{3AF7B22B-729E-4581-BDAD-AF5642FD15BE}"/>
            </a:ext>
          </a:extLst>
        </xdr:cNvPr>
        <xdr:cNvSpPr/>
      </xdr:nvSpPr>
      <xdr:spPr>
        <a:xfrm>
          <a:off x="19494500" y="6819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93980</xdr:rowOff>
    </xdr:from>
    <xdr:to>
      <xdr:col>98</xdr:col>
      <xdr:colOff>38100</xdr:colOff>
      <xdr:row>40</xdr:row>
      <xdr:rowOff>24130</xdr:rowOff>
    </xdr:to>
    <xdr:sp macro="" textlink="">
      <xdr:nvSpPr>
        <xdr:cNvPr id="483" name="フローチャート: 判断 482">
          <a:extLst>
            <a:ext uri="{FF2B5EF4-FFF2-40B4-BE49-F238E27FC236}">
              <a16:creationId xmlns:a16="http://schemas.microsoft.com/office/drawing/2014/main" id="{E66294E3-A674-4AFE-96AB-B88A60D8DCBE}"/>
            </a:ext>
          </a:extLst>
        </xdr:cNvPr>
        <xdr:cNvSpPr/>
      </xdr:nvSpPr>
      <xdr:spPr>
        <a:xfrm>
          <a:off x="18605500" y="6780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4" name="テキスト ボックス 483">
          <a:extLst>
            <a:ext uri="{FF2B5EF4-FFF2-40B4-BE49-F238E27FC236}">
              <a16:creationId xmlns:a16="http://schemas.microsoft.com/office/drawing/2014/main" id="{1DD828B0-BA6E-461C-9628-69FAB6D115DE}"/>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5" name="テキスト ボックス 484">
          <a:extLst>
            <a:ext uri="{FF2B5EF4-FFF2-40B4-BE49-F238E27FC236}">
              <a16:creationId xmlns:a16="http://schemas.microsoft.com/office/drawing/2014/main" id="{79E2F56C-B067-4DD0-8D1C-D279FBFA972E}"/>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6" name="テキスト ボックス 485">
          <a:extLst>
            <a:ext uri="{FF2B5EF4-FFF2-40B4-BE49-F238E27FC236}">
              <a16:creationId xmlns:a16="http://schemas.microsoft.com/office/drawing/2014/main" id="{265ABE88-208D-41C1-8210-524940351192}"/>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7" name="テキスト ボックス 486">
          <a:extLst>
            <a:ext uri="{FF2B5EF4-FFF2-40B4-BE49-F238E27FC236}">
              <a16:creationId xmlns:a16="http://schemas.microsoft.com/office/drawing/2014/main" id="{7906484B-C6B0-470B-821B-B3F86B83A1EF}"/>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8" name="テキスト ボックス 487">
          <a:extLst>
            <a:ext uri="{FF2B5EF4-FFF2-40B4-BE49-F238E27FC236}">
              <a16:creationId xmlns:a16="http://schemas.microsoft.com/office/drawing/2014/main" id="{A6659D77-C8D5-47E9-9210-63C1B3821D70}"/>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66548</xdr:rowOff>
    </xdr:from>
    <xdr:to>
      <xdr:col>116</xdr:col>
      <xdr:colOff>114300</xdr:colOff>
      <xdr:row>40</xdr:row>
      <xdr:rowOff>168148</xdr:rowOff>
    </xdr:to>
    <xdr:sp macro="" textlink="">
      <xdr:nvSpPr>
        <xdr:cNvPr id="489" name="楕円 488">
          <a:extLst>
            <a:ext uri="{FF2B5EF4-FFF2-40B4-BE49-F238E27FC236}">
              <a16:creationId xmlns:a16="http://schemas.microsoft.com/office/drawing/2014/main" id="{041E176B-DCA5-455A-8D73-EB48497FF311}"/>
            </a:ext>
          </a:extLst>
        </xdr:cNvPr>
        <xdr:cNvSpPr/>
      </xdr:nvSpPr>
      <xdr:spPr>
        <a:xfrm>
          <a:off x="22110700" y="6924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44975</xdr:rowOff>
    </xdr:from>
    <xdr:ext cx="469744" cy="259045"/>
    <xdr:sp macro="" textlink="">
      <xdr:nvSpPr>
        <xdr:cNvPr id="490" name="【認定こども園・幼稚園・保育所】&#10;一人当たり面積該当値テキスト">
          <a:extLst>
            <a:ext uri="{FF2B5EF4-FFF2-40B4-BE49-F238E27FC236}">
              <a16:creationId xmlns:a16="http://schemas.microsoft.com/office/drawing/2014/main" id="{876B7B9C-E87E-481B-AAC0-BFF9DBC314EC}"/>
            </a:ext>
          </a:extLst>
        </xdr:cNvPr>
        <xdr:cNvSpPr txBox="1"/>
      </xdr:nvSpPr>
      <xdr:spPr>
        <a:xfrm>
          <a:off x="22199600" y="69029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64262</xdr:rowOff>
    </xdr:from>
    <xdr:to>
      <xdr:col>112</xdr:col>
      <xdr:colOff>38100</xdr:colOff>
      <xdr:row>40</xdr:row>
      <xdr:rowOff>165862</xdr:rowOff>
    </xdr:to>
    <xdr:sp macro="" textlink="">
      <xdr:nvSpPr>
        <xdr:cNvPr id="491" name="楕円 490">
          <a:extLst>
            <a:ext uri="{FF2B5EF4-FFF2-40B4-BE49-F238E27FC236}">
              <a16:creationId xmlns:a16="http://schemas.microsoft.com/office/drawing/2014/main" id="{F9E3B8B7-9683-486A-90E4-D8C5F5DB09B3}"/>
            </a:ext>
          </a:extLst>
        </xdr:cNvPr>
        <xdr:cNvSpPr/>
      </xdr:nvSpPr>
      <xdr:spPr>
        <a:xfrm>
          <a:off x="21272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115062</xdr:rowOff>
    </xdr:from>
    <xdr:to>
      <xdr:col>116</xdr:col>
      <xdr:colOff>63500</xdr:colOff>
      <xdr:row>40</xdr:row>
      <xdr:rowOff>117348</xdr:rowOff>
    </xdr:to>
    <xdr:cxnSp macro="">
      <xdr:nvCxnSpPr>
        <xdr:cNvPr id="492" name="直線コネクタ 491">
          <a:extLst>
            <a:ext uri="{FF2B5EF4-FFF2-40B4-BE49-F238E27FC236}">
              <a16:creationId xmlns:a16="http://schemas.microsoft.com/office/drawing/2014/main" id="{C2809D61-5845-43EE-8048-427D05FA7DF7}"/>
            </a:ext>
          </a:extLst>
        </xdr:cNvPr>
        <xdr:cNvCxnSpPr/>
      </xdr:nvCxnSpPr>
      <xdr:spPr>
        <a:xfrm>
          <a:off x="21323300" y="6973062"/>
          <a:ext cx="8382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64262</xdr:rowOff>
    </xdr:from>
    <xdr:to>
      <xdr:col>107</xdr:col>
      <xdr:colOff>101600</xdr:colOff>
      <xdr:row>40</xdr:row>
      <xdr:rowOff>165862</xdr:rowOff>
    </xdr:to>
    <xdr:sp macro="" textlink="">
      <xdr:nvSpPr>
        <xdr:cNvPr id="493" name="楕円 492">
          <a:extLst>
            <a:ext uri="{FF2B5EF4-FFF2-40B4-BE49-F238E27FC236}">
              <a16:creationId xmlns:a16="http://schemas.microsoft.com/office/drawing/2014/main" id="{4D659404-7211-4098-83B5-AA53DF2BA534}"/>
            </a:ext>
          </a:extLst>
        </xdr:cNvPr>
        <xdr:cNvSpPr/>
      </xdr:nvSpPr>
      <xdr:spPr>
        <a:xfrm>
          <a:off x="20383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115062</xdr:rowOff>
    </xdr:from>
    <xdr:to>
      <xdr:col>111</xdr:col>
      <xdr:colOff>177800</xdr:colOff>
      <xdr:row>40</xdr:row>
      <xdr:rowOff>115062</xdr:rowOff>
    </xdr:to>
    <xdr:cxnSp macro="">
      <xdr:nvCxnSpPr>
        <xdr:cNvPr id="494" name="直線コネクタ 493">
          <a:extLst>
            <a:ext uri="{FF2B5EF4-FFF2-40B4-BE49-F238E27FC236}">
              <a16:creationId xmlns:a16="http://schemas.microsoft.com/office/drawing/2014/main" id="{3A7D95CF-4F0C-4318-A543-B4B86098CCE5}"/>
            </a:ext>
          </a:extLst>
        </xdr:cNvPr>
        <xdr:cNvCxnSpPr/>
      </xdr:nvCxnSpPr>
      <xdr:spPr>
        <a:xfrm>
          <a:off x="20434300" y="697306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64262</xdr:rowOff>
    </xdr:from>
    <xdr:to>
      <xdr:col>102</xdr:col>
      <xdr:colOff>165100</xdr:colOff>
      <xdr:row>40</xdr:row>
      <xdr:rowOff>165862</xdr:rowOff>
    </xdr:to>
    <xdr:sp macro="" textlink="">
      <xdr:nvSpPr>
        <xdr:cNvPr id="495" name="楕円 494">
          <a:extLst>
            <a:ext uri="{FF2B5EF4-FFF2-40B4-BE49-F238E27FC236}">
              <a16:creationId xmlns:a16="http://schemas.microsoft.com/office/drawing/2014/main" id="{69A3B20B-D57C-4C7F-A541-7E6506316D5A}"/>
            </a:ext>
          </a:extLst>
        </xdr:cNvPr>
        <xdr:cNvSpPr/>
      </xdr:nvSpPr>
      <xdr:spPr>
        <a:xfrm>
          <a:off x="19494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40</xdr:row>
      <xdr:rowOff>115062</xdr:rowOff>
    </xdr:from>
    <xdr:to>
      <xdr:col>107</xdr:col>
      <xdr:colOff>50800</xdr:colOff>
      <xdr:row>40</xdr:row>
      <xdr:rowOff>115062</xdr:rowOff>
    </xdr:to>
    <xdr:cxnSp macro="">
      <xdr:nvCxnSpPr>
        <xdr:cNvPr id="496" name="直線コネクタ 495">
          <a:extLst>
            <a:ext uri="{FF2B5EF4-FFF2-40B4-BE49-F238E27FC236}">
              <a16:creationId xmlns:a16="http://schemas.microsoft.com/office/drawing/2014/main" id="{4E3F41EA-9B8D-4933-97E5-CC253B34B9C3}"/>
            </a:ext>
          </a:extLst>
        </xdr:cNvPr>
        <xdr:cNvCxnSpPr/>
      </xdr:nvCxnSpPr>
      <xdr:spPr>
        <a:xfrm>
          <a:off x="19545300" y="697306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64262</xdr:rowOff>
    </xdr:from>
    <xdr:to>
      <xdr:col>98</xdr:col>
      <xdr:colOff>38100</xdr:colOff>
      <xdr:row>40</xdr:row>
      <xdr:rowOff>165862</xdr:rowOff>
    </xdr:to>
    <xdr:sp macro="" textlink="">
      <xdr:nvSpPr>
        <xdr:cNvPr id="497" name="楕円 496">
          <a:extLst>
            <a:ext uri="{FF2B5EF4-FFF2-40B4-BE49-F238E27FC236}">
              <a16:creationId xmlns:a16="http://schemas.microsoft.com/office/drawing/2014/main" id="{6A65179B-90DF-471D-A78F-4B28B723806F}"/>
            </a:ext>
          </a:extLst>
        </xdr:cNvPr>
        <xdr:cNvSpPr/>
      </xdr:nvSpPr>
      <xdr:spPr>
        <a:xfrm>
          <a:off x="18605500" y="6922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40</xdr:row>
      <xdr:rowOff>115062</xdr:rowOff>
    </xdr:from>
    <xdr:to>
      <xdr:col>102</xdr:col>
      <xdr:colOff>114300</xdr:colOff>
      <xdr:row>40</xdr:row>
      <xdr:rowOff>115062</xdr:rowOff>
    </xdr:to>
    <xdr:cxnSp macro="">
      <xdr:nvCxnSpPr>
        <xdr:cNvPr id="498" name="直線コネクタ 497">
          <a:extLst>
            <a:ext uri="{FF2B5EF4-FFF2-40B4-BE49-F238E27FC236}">
              <a16:creationId xmlns:a16="http://schemas.microsoft.com/office/drawing/2014/main" id="{B83E61E8-A228-4116-BE16-644B5C441310}"/>
            </a:ext>
          </a:extLst>
        </xdr:cNvPr>
        <xdr:cNvCxnSpPr/>
      </xdr:nvCxnSpPr>
      <xdr:spPr>
        <a:xfrm>
          <a:off x="18656300" y="697306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68089</xdr:rowOff>
    </xdr:from>
    <xdr:ext cx="469744" cy="259045"/>
    <xdr:sp macro="" textlink="">
      <xdr:nvSpPr>
        <xdr:cNvPr id="499" name="n_1aveValue【認定こども園・幼稚園・保育所】&#10;一人当たり面積">
          <a:extLst>
            <a:ext uri="{FF2B5EF4-FFF2-40B4-BE49-F238E27FC236}">
              <a16:creationId xmlns:a16="http://schemas.microsoft.com/office/drawing/2014/main" id="{37ECB40B-41E1-457D-A7D5-C08C9F317CFC}"/>
            </a:ext>
          </a:extLst>
        </xdr:cNvPr>
        <xdr:cNvSpPr txBox="1"/>
      </xdr:nvSpPr>
      <xdr:spPr>
        <a:xfrm>
          <a:off x="21075727" y="65831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79519</xdr:rowOff>
    </xdr:from>
    <xdr:ext cx="469744" cy="259045"/>
    <xdr:sp macro="" textlink="">
      <xdr:nvSpPr>
        <xdr:cNvPr id="500" name="n_2aveValue【認定こども園・幼稚園・保育所】&#10;一人当たり面積">
          <a:extLst>
            <a:ext uri="{FF2B5EF4-FFF2-40B4-BE49-F238E27FC236}">
              <a16:creationId xmlns:a16="http://schemas.microsoft.com/office/drawing/2014/main" id="{BEB2EA24-D694-4DF2-884A-1775208B486F}"/>
            </a:ext>
          </a:extLst>
        </xdr:cNvPr>
        <xdr:cNvSpPr txBox="1"/>
      </xdr:nvSpPr>
      <xdr:spPr>
        <a:xfrm>
          <a:off x="20199427" y="65946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79519</xdr:rowOff>
    </xdr:from>
    <xdr:ext cx="469744" cy="259045"/>
    <xdr:sp macro="" textlink="">
      <xdr:nvSpPr>
        <xdr:cNvPr id="501" name="n_3aveValue【認定こども園・幼稚園・保育所】&#10;一人当たり面積">
          <a:extLst>
            <a:ext uri="{FF2B5EF4-FFF2-40B4-BE49-F238E27FC236}">
              <a16:creationId xmlns:a16="http://schemas.microsoft.com/office/drawing/2014/main" id="{5E9CEF0A-5E7F-4432-902C-C0853463DCD8}"/>
            </a:ext>
          </a:extLst>
        </xdr:cNvPr>
        <xdr:cNvSpPr txBox="1"/>
      </xdr:nvSpPr>
      <xdr:spPr>
        <a:xfrm>
          <a:off x="19310427" y="65946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40657</xdr:rowOff>
    </xdr:from>
    <xdr:ext cx="469744" cy="259045"/>
    <xdr:sp macro="" textlink="">
      <xdr:nvSpPr>
        <xdr:cNvPr id="502" name="n_4aveValue【認定こども園・幼稚園・保育所】&#10;一人当たり面積">
          <a:extLst>
            <a:ext uri="{FF2B5EF4-FFF2-40B4-BE49-F238E27FC236}">
              <a16:creationId xmlns:a16="http://schemas.microsoft.com/office/drawing/2014/main" id="{0004CCA7-47EF-43FB-9A56-722200E583B0}"/>
            </a:ext>
          </a:extLst>
        </xdr:cNvPr>
        <xdr:cNvSpPr txBox="1"/>
      </xdr:nvSpPr>
      <xdr:spPr>
        <a:xfrm>
          <a:off x="18421427" y="6555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40</xdr:row>
      <xdr:rowOff>156989</xdr:rowOff>
    </xdr:from>
    <xdr:ext cx="469744" cy="259045"/>
    <xdr:sp macro="" textlink="">
      <xdr:nvSpPr>
        <xdr:cNvPr id="503" name="n_1mainValue【認定こども園・幼稚園・保育所】&#10;一人当たり面積">
          <a:extLst>
            <a:ext uri="{FF2B5EF4-FFF2-40B4-BE49-F238E27FC236}">
              <a16:creationId xmlns:a16="http://schemas.microsoft.com/office/drawing/2014/main" id="{99797BBE-80E4-4ECC-A0D9-EA2629DEEC51}"/>
            </a:ext>
          </a:extLst>
        </xdr:cNvPr>
        <xdr:cNvSpPr txBox="1"/>
      </xdr:nvSpPr>
      <xdr:spPr>
        <a:xfrm>
          <a:off x="210757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40</xdr:row>
      <xdr:rowOff>156989</xdr:rowOff>
    </xdr:from>
    <xdr:ext cx="469744" cy="259045"/>
    <xdr:sp macro="" textlink="">
      <xdr:nvSpPr>
        <xdr:cNvPr id="504" name="n_2mainValue【認定こども園・幼稚園・保育所】&#10;一人当たり面積">
          <a:extLst>
            <a:ext uri="{FF2B5EF4-FFF2-40B4-BE49-F238E27FC236}">
              <a16:creationId xmlns:a16="http://schemas.microsoft.com/office/drawing/2014/main" id="{06871ACD-2E2E-4C9F-A54B-90D8FD4CC5BB}"/>
            </a:ext>
          </a:extLst>
        </xdr:cNvPr>
        <xdr:cNvSpPr txBox="1"/>
      </xdr:nvSpPr>
      <xdr:spPr>
        <a:xfrm>
          <a:off x="201994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40</xdr:row>
      <xdr:rowOff>156989</xdr:rowOff>
    </xdr:from>
    <xdr:ext cx="469744" cy="259045"/>
    <xdr:sp macro="" textlink="">
      <xdr:nvSpPr>
        <xdr:cNvPr id="505" name="n_3mainValue【認定こども園・幼稚園・保育所】&#10;一人当たり面積">
          <a:extLst>
            <a:ext uri="{FF2B5EF4-FFF2-40B4-BE49-F238E27FC236}">
              <a16:creationId xmlns:a16="http://schemas.microsoft.com/office/drawing/2014/main" id="{39247F1B-59A1-4432-A3F2-A06FA15B8110}"/>
            </a:ext>
          </a:extLst>
        </xdr:cNvPr>
        <xdr:cNvSpPr txBox="1"/>
      </xdr:nvSpPr>
      <xdr:spPr>
        <a:xfrm>
          <a:off x="193104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40</xdr:row>
      <xdr:rowOff>156989</xdr:rowOff>
    </xdr:from>
    <xdr:ext cx="469744" cy="259045"/>
    <xdr:sp macro="" textlink="">
      <xdr:nvSpPr>
        <xdr:cNvPr id="506" name="n_4mainValue【認定こども園・幼稚園・保育所】&#10;一人当たり面積">
          <a:extLst>
            <a:ext uri="{FF2B5EF4-FFF2-40B4-BE49-F238E27FC236}">
              <a16:creationId xmlns:a16="http://schemas.microsoft.com/office/drawing/2014/main" id="{B1DB48E3-2A74-42FC-A51E-2860DEE6F22E}"/>
            </a:ext>
          </a:extLst>
        </xdr:cNvPr>
        <xdr:cNvSpPr txBox="1"/>
      </xdr:nvSpPr>
      <xdr:spPr>
        <a:xfrm>
          <a:off x="18421427" y="7014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7" name="正方形/長方形 506">
          <a:extLst>
            <a:ext uri="{FF2B5EF4-FFF2-40B4-BE49-F238E27FC236}">
              <a16:creationId xmlns:a16="http://schemas.microsoft.com/office/drawing/2014/main" id="{A635907A-50EF-4219-900F-5418F30979D1}"/>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8" name="正方形/長方形 507">
          <a:extLst>
            <a:ext uri="{FF2B5EF4-FFF2-40B4-BE49-F238E27FC236}">
              <a16:creationId xmlns:a16="http://schemas.microsoft.com/office/drawing/2014/main" id="{F0A471C2-0C09-4FCF-A0B3-A7F3F5AB70DD}"/>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9" name="正方形/長方形 508">
          <a:extLst>
            <a:ext uri="{FF2B5EF4-FFF2-40B4-BE49-F238E27FC236}">
              <a16:creationId xmlns:a16="http://schemas.microsoft.com/office/drawing/2014/main" id="{71305454-B9BC-4DF0-9D5E-0429A11FBF57}"/>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0" name="正方形/長方形 509">
          <a:extLst>
            <a:ext uri="{FF2B5EF4-FFF2-40B4-BE49-F238E27FC236}">
              <a16:creationId xmlns:a16="http://schemas.microsoft.com/office/drawing/2014/main" id="{4E1EF055-B4C7-4293-AA6F-8B03357B59B2}"/>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1" name="正方形/長方形 510">
          <a:extLst>
            <a:ext uri="{FF2B5EF4-FFF2-40B4-BE49-F238E27FC236}">
              <a16:creationId xmlns:a16="http://schemas.microsoft.com/office/drawing/2014/main" id="{2186AED8-9589-4489-B149-4BD4FF42AC4B}"/>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2" name="正方形/長方形 511">
          <a:extLst>
            <a:ext uri="{FF2B5EF4-FFF2-40B4-BE49-F238E27FC236}">
              <a16:creationId xmlns:a16="http://schemas.microsoft.com/office/drawing/2014/main" id="{6E807939-1EB5-4740-AF35-2D6B47DE0310}"/>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3" name="正方形/長方形 512">
          <a:extLst>
            <a:ext uri="{FF2B5EF4-FFF2-40B4-BE49-F238E27FC236}">
              <a16:creationId xmlns:a16="http://schemas.microsoft.com/office/drawing/2014/main" id="{6AF032D7-8C2A-482F-A1C9-F105B5CC5B75}"/>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4" name="正方形/長方形 513">
          <a:extLst>
            <a:ext uri="{FF2B5EF4-FFF2-40B4-BE49-F238E27FC236}">
              <a16:creationId xmlns:a16="http://schemas.microsoft.com/office/drawing/2014/main" id="{9525E1A7-AAA1-4795-9840-F9C9BC18BCE4}"/>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5" name="テキスト ボックス 514">
          <a:extLst>
            <a:ext uri="{FF2B5EF4-FFF2-40B4-BE49-F238E27FC236}">
              <a16:creationId xmlns:a16="http://schemas.microsoft.com/office/drawing/2014/main" id="{D9AA8B4F-31EE-4C51-93E8-47E70D59687A}"/>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6" name="直線コネクタ 515">
          <a:extLst>
            <a:ext uri="{FF2B5EF4-FFF2-40B4-BE49-F238E27FC236}">
              <a16:creationId xmlns:a16="http://schemas.microsoft.com/office/drawing/2014/main" id="{F346B417-28A2-4D84-9167-CC23E0F61B08}"/>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7" name="テキスト ボックス 516">
          <a:extLst>
            <a:ext uri="{FF2B5EF4-FFF2-40B4-BE49-F238E27FC236}">
              <a16:creationId xmlns:a16="http://schemas.microsoft.com/office/drawing/2014/main" id="{2802F546-C684-4C6D-BAE0-5DEB2FDACD23}"/>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518" name="直線コネクタ 517">
          <a:extLst>
            <a:ext uri="{FF2B5EF4-FFF2-40B4-BE49-F238E27FC236}">
              <a16:creationId xmlns:a16="http://schemas.microsoft.com/office/drawing/2014/main" id="{00814F77-B385-4A9E-B8BE-94467D25539A}"/>
            </a:ext>
          </a:extLst>
        </xdr:cNvPr>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105427</xdr:rowOff>
    </xdr:from>
    <xdr:ext cx="467179" cy="259045"/>
    <xdr:sp macro="" textlink="">
      <xdr:nvSpPr>
        <xdr:cNvPr id="519" name="テキスト ボックス 518">
          <a:extLst>
            <a:ext uri="{FF2B5EF4-FFF2-40B4-BE49-F238E27FC236}">
              <a16:creationId xmlns:a16="http://schemas.microsoft.com/office/drawing/2014/main" id="{06F78486-CF5A-49E9-8CCC-C4B0F38B7647}"/>
            </a:ext>
          </a:extLst>
        </xdr:cNvPr>
        <xdr:cNvSpPr txBox="1"/>
      </xdr:nvSpPr>
      <xdr:spPr>
        <a:xfrm>
          <a:off x="11978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520" name="直線コネクタ 519">
          <a:extLst>
            <a:ext uri="{FF2B5EF4-FFF2-40B4-BE49-F238E27FC236}">
              <a16:creationId xmlns:a16="http://schemas.microsoft.com/office/drawing/2014/main" id="{FAF0D7BD-E0A2-49CF-942C-451C5E3B3F85}"/>
            </a:ext>
          </a:extLst>
        </xdr:cNvPr>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521" name="テキスト ボックス 520">
          <a:extLst>
            <a:ext uri="{FF2B5EF4-FFF2-40B4-BE49-F238E27FC236}">
              <a16:creationId xmlns:a16="http://schemas.microsoft.com/office/drawing/2014/main" id="{979DDDFF-EF4C-4484-80F4-364C599E3EA8}"/>
            </a:ext>
          </a:extLst>
        </xdr:cNvPr>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522" name="直線コネクタ 521">
          <a:extLst>
            <a:ext uri="{FF2B5EF4-FFF2-40B4-BE49-F238E27FC236}">
              <a16:creationId xmlns:a16="http://schemas.microsoft.com/office/drawing/2014/main" id="{7F1DDD8A-393E-4EFD-9F7D-A447A9FE7C3E}"/>
            </a:ext>
          </a:extLst>
        </xdr:cNvPr>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523" name="テキスト ボックス 522">
          <a:extLst>
            <a:ext uri="{FF2B5EF4-FFF2-40B4-BE49-F238E27FC236}">
              <a16:creationId xmlns:a16="http://schemas.microsoft.com/office/drawing/2014/main" id="{5D4BA6C6-E01A-481F-9280-FBAC7B5A5418}"/>
            </a:ext>
          </a:extLst>
        </xdr:cNvPr>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524" name="直線コネクタ 523">
          <a:extLst>
            <a:ext uri="{FF2B5EF4-FFF2-40B4-BE49-F238E27FC236}">
              <a16:creationId xmlns:a16="http://schemas.microsoft.com/office/drawing/2014/main" id="{7CFDBFE0-D85B-4FE9-880E-36C454091C29}"/>
            </a:ext>
          </a:extLst>
        </xdr:cNvPr>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525" name="テキスト ボックス 524">
          <a:extLst>
            <a:ext uri="{FF2B5EF4-FFF2-40B4-BE49-F238E27FC236}">
              <a16:creationId xmlns:a16="http://schemas.microsoft.com/office/drawing/2014/main" id="{5373F421-ABB4-48B9-AC5A-04232AA29AF7}"/>
            </a:ext>
          </a:extLst>
        </xdr:cNvPr>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526" name="直線コネクタ 525">
          <a:extLst>
            <a:ext uri="{FF2B5EF4-FFF2-40B4-BE49-F238E27FC236}">
              <a16:creationId xmlns:a16="http://schemas.microsoft.com/office/drawing/2014/main" id="{7A087EB8-3C1B-48B0-A2CE-A39B7497D21D}"/>
            </a:ext>
          </a:extLst>
        </xdr:cNvPr>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macro="" textlink="">
      <xdr:nvSpPr>
        <xdr:cNvPr id="527" name="テキスト ボックス 526">
          <a:extLst>
            <a:ext uri="{FF2B5EF4-FFF2-40B4-BE49-F238E27FC236}">
              <a16:creationId xmlns:a16="http://schemas.microsoft.com/office/drawing/2014/main" id="{674E311C-F6AC-45DF-8E96-1046D911B940}"/>
            </a:ext>
          </a:extLst>
        </xdr:cNvPr>
        <xdr:cNvSpPr txBox="1"/>
      </xdr:nvSpPr>
      <xdr:spPr>
        <a:xfrm>
          <a:off x="12042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28" name="直線コネクタ 527">
          <a:extLst>
            <a:ext uri="{FF2B5EF4-FFF2-40B4-BE49-F238E27FC236}">
              <a16:creationId xmlns:a16="http://schemas.microsoft.com/office/drawing/2014/main" id="{1D3BAF71-394E-47BE-B9D4-AEC1D7BF9F5B}"/>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52</xdr:row>
      <xdr:rowOff>86377</xdr:rowOff>
    </xdr:from>
    <xdr:ext cx="338939" cy="259045"/>
    <xdr:sp macro="" textlink="">
      <xdr:nvSpPr>
        <xdr:cNvPr id="529" name="テキスト ボックス 528">
          <a:extLst>
            <a:ext uri="{FF2B5EF4-FFF2-40B4-BE49-F238E27FC236}">
              <a16:creationId xmlns:a16="http://schemas.microsoft.com/office/drawing/2014/main" id="{F5356D62-4C98-4B9E-AFF9-44C27A65D13F}"/>
            </a:ext>
          </a:extLst>
        </xdr:cNvPr>
        <xdr:cNvSpPr txBox="1"/>
      </xdr:nvSpPr>
      <xdr:spPr>
        <a:xfrm>
          <a:off x="12107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0" name="【学校施設】&#10;有形固定資産減価償却率グラフ枠">
          <a:extLst>
            <a:ext uri="{FF2B5EF4-FFF2-40B4-BE49-F238E27FC236}">
              <a16:creationId xmlns:a16="http://schemas.microsoft.com/office/drawing/2014/main" id="{4635FE69-3DBD-4C74-8198-D422E787AC9B}"/>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121920</xdr:rowOff>
    </xdr:from>
    <xdr:to>
      <xdr:col>85</xdr:col>
      <xdr:colOff>126364</xdr:colOff>
      <xdr:row>63</xdr:row>
      <xdr:rowOff>64770</xdr:rowOff>
    </xdr:to>
    <xdr:cxnSp macro="">
      <xdr:nvCxnSpPr>
        <xdr:cNvPr id="531" name="直線コネクタ 530">
          <a:extLst>
            <a:ext uri="{FF2B5EF4-FFF2-40B4-BE49-F238E27FC236}">
              <a16:creationId xmlns:a16="http://schemas.microsoft.com/office/drawing/2014/main" id="{4DBA8443-0160-46FE-ACF7-B286816F0E84}"/>
            </a:ext>
          </a:extLst>
        </xdr:cNvPr>
        <xdr:cNvCxnSpPr/>
      </xdr:nvCxnSpPr>
      <xdr:spPr>
        <a:xfrm flipV="1">
          <a:off x="16318864" y="9723120"/>
          <a:ext cx="0" cy="1143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63</xdr:row>
      <xdr:rowOff>68597</xdr:rowOff>
    </xdr:from>
    <xdr:ext cx="405111" cy="259045"/>
    <xdr:sp macro="" textlink="">
      <xdr:nvSpPr>
        <xdr:cNvPr id="532" name="【学校施設】&#10;有形固定資産減価償却率最小値テキスト">
          <a:extLst>
            <a:ext uri="{FF2B5EF4-FFF2-40B4-BE49-F238E27FC236}">
              <a16:creationId xmlns:a16="http://schemas.microsoft.com/office/drawing/2014/main" id="{2C4A4E9E-E591-45A5-8ED1-68BA06679E81}"/>
            </a:ext>
          </a:extLst>
        </xdr:cNvPr>
        <xdr:cNvSpPr txBox="1"/>
      </xdr:nvSpPr>
      <xdr:spPr>
        <a:xfrm>
          <a:off x="16357600" y="108699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63</xdr:row>
      <xdr:rowOff>64770</xdr:rowOff>
    </xdr:from>
    <xdr:to>
      <xdr:col>86</xdr:col>
      <xdr:colOff>25400</xdr:colOff>
      <xdr:row>63</xdr:row>
      <xdr:rowOff>64770</xdr:rowOff>
    </xdr:to>
    <xdr:cxnSp macro="">
      <xdr:nvCxnSpPr>
        <xdr:cNvPr id="533" name="直線コネクタ 532">
          <a:extLst>
            <a:ext uri="{FF2B5EF4-FFF2-40B4-BE49-F238E27FC236}">
              <a16:creationId xmlns:a16="http://schemas.microsoft.com/office/drawing/2014/main" id="{02F3CA29-5097-4984-BDC9-B95E25B0907A}"/>
            </a:ext>
          </a:extLst>
        </xdr:cNvPr>
        <xdr:cNvCxnSpPr/>
      </xdr:nvCxnSpPr>
      <xdr:spPr>
        <a:xfrm>
          <a:off x="16230600" y="10866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68597</xdr:rowOff>
    </xdr:from>
    <xdr:ext cx="405111" cy="259045"/>
    <xdr:sp macro="" textlink="">
      <xdr:nvSpPr>
        <xdr:cNvPr id="534" name="【学校施設】&#10;有形固定資産減価償却率最大値テキスト">
          <a:extLst>
            <a:ext uri="{FF2B5EF4-FFF2-40B4-BE49-F238E27FC236}">
              <a16:creationId xmlns:a16="http://schemas.microsoft.com/office/drawing/2014/main" id="{9E4D78CF-B8A0-447E-B29C-029FB7D77C0A}"/>
            </a:ext>
          </a:extLst>
        </xdr:cNvPr>
        <xdr:cNvSpPr txBox="1"/>
      </xdr:nvSpPr>
      <xdr:spPr>
        <a:xfrm>
          <a:off x="16357600" y="9498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121920</xdr:rowOff>
    </xdr:from>
    <xdr:to>
      <xdr:col>86</xdr:col>
      <xdr:colOff>25400</xdr:colOff>
      <xdr:row>56</xdr:row>
      <xdr:rowOff>121920</xdr:rowOff>
    </xdr:to>
    <xdr:cxnSp macro="">
      <xdr:nvCxnSpPr>
        <xdr:cNvPr id="535" name="直線コネクタ 534">
          <a:extLst>
            <a:ext uri="{FF2B5EF4-FFF2-40B4-BE49-F238E27FC236}">
              <a16:creationId xmlns:a16="http://schemas.microsoft.com/office/drawing/2014/main" id="{3A7C8B30-675B-4380-985B-F3CB85481E03}"/>
            </a:ext>
          </a:extLst>
        </xdr:cNvPr>
        <xdr:cNvCxnSpPr/>
      </xdr:nvCxnSpPr>
      <xdr:spPr>
        <a:xfrm>
          <a:off x="16230600" y="9723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160037</xdr:rowOff>
    </xdr:from>
    <xdr:ext cx="405111" cy="259045"/>
    <xdr:sp macro="" textlink="">
      <xdr:nvSpPr>
        <xdr:cNvPr id="536" name="【学校施設】&#10;有形固定資産減価償却率平均値テキスト">
          <a:extLst>
            <a:ext uri="{FF2B5EF4-FFF2-40B4-BE49-F238E27FC236}">
              <a16:creationId xmlns:a16="http://schemas.microsoft.com/office/drawing/2014/main" id="{DFADAAD0-E7EC-40E8-96A1-8EBFA97F41F9}"/>
            </a:ext>
          </a:extLst>
        </xdr:cNvPr>
        <xdr:cNvSpPr txBox="1"/>
      </xdr:nvSpPr>
      <xdr:spPr>
        <a:xfrm>
          <a:off x="16357600" y="1027558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10160</xdr:rowOff>
    </xdr:from>
    <xdr:to>
      <xdr:col>85</xdr:col>
      <xdr:colOff>177800</xdr:colOff>
      <xdr:row>60</xdr:row>
      <xdr:rowOff>111760</xdr:rowOff>
    </xdr:to>
    <xdr:sp macro="" textlink="">
      <xdr:nvSpPr>
        <xdr:cNvPr id="537" name="フローチャート: 判断 536">
          <a:extLst>
            <a:ext uri="{FF2B5EF4-FFF2-40B4-BE49-F238E27FC236}">
              <a16:creationId xmlns:a16="http://schemas.microsoft.com/office/drawing/2014/main" id="{23ED0DD6-1F6E-47A4-A92A-FDB923EFA631}"/>
            </a:ext>
          </a:extLst>
        </xdr:cNvPr>
        <xdr:cNvSpPr/>
      </xdr:nvSpPr>
      <xdr:spPr>
        <a:xfrm>
          <a:off x="16268700" y="10297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168275</xdr:rowOff>
    </xdr:from>
    <xdr:to>
      <xdr:col>81</xdr:col>
      <xdr:colOff>101600</xdr:colOff>
      <xdr:row>60</xdr:row>
      <xdr:rowOff>98425</xdr:rowOff>
    </xdr:to>
    <xdr:sp macro="" textlink="">
      <xdr:nvSpPr>
        <xdr:cNvPr id="538" name="フローチャート: 判断 537">
          <a:extLst>
            <a:ext uri="{FF2B5EF4-FFF2-40B4-BE49-F238E27FC236}">
              <a16:creationId xmlns:a16="http://schemas.microsoft.com/office/drawing/2014/main" id="{44E28E06-3401-4501-8658-F4FD199F992E}"/>
            </a:ext>
          </a:extLst>
        </xdr:cNvPr>
        <xdr:cNvSpPr/>
      </xdr:nvSpPr>
      <xdr:spPr>
        <a:xfrm>
          <a:off x="15430500" y="1028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2540</xdr:rowOff>
    </xdr:from>
    <xdr:to>
      <xdr:col>76</xdr:col>
      <xdr:colOff>165100</xdr:colOff>
      <xdr:row>60</xdr:row>
      <xdr:rowOff>104140</xdr:rowOff>
    </xdr:to>
    <xdr:sp macro="" textlink="">
      <xdr:nvSpPr>
        <xdr:cNvPr id="539" name="フローチャート: 判断 538">
          <a:extLst>
            <a:ext uri="{FF2B5EF4-FFF2-40B4-BE49-F238E27FC236}">
              <a16:creationId xmlns:a16="http://schemas.microsoft.com/office/drawing/2014/main" id="{29126BAD-10C4-46E7-A4B1-5A9E57A1C512}"/>
            </a:ext>
          </a:extLst>
        </xdr:cNvPr>
        <xdr:cNvSpPr/>
      </xdr:nvSpPr>
      <xdr:spPr>
        <a:xfrm>
          <a:off x="14541500" y="10289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147320</xdr:rowOff>
    </xdr:from>
    <xdr:to>
      <xdr:col>72</xdr:col>
      <xdr:colOff>38100</xdr:colOff>
      <xdr:row>60</xdr:row>
      <xdr:rowOff>77470</xdr:rowOff>
    </xdr:to>
    <xdr:sp macro="" textlink="">
      <xdr:nvSpPr>
        <xdr:cNvPr id="540" name="フローチャート: 判断 539">
          <a:extLst>
            <a:ext uri="{FF2B5EF4-FFF2-40B4-BE49-F238E27FC236}">
              <a16:creationId xmlns:a16="http://schemas.microsoft.com/office/drawing/2014/main" id="{78392014-7F86-451C-B76F-ADC725EF1F13}"/>
            </a:ext>
          </a:extLst>
        </xdr:cNvPr>
        <xdr:cNvSpPr/>
      </xdr:nvSpPr>
      <xdr:spPr>
        <a:xfrm>
          <a:off x="13652500" y="10262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145415</xdr:rowOff>
    </xdr:from>
    <xdr:to>
      <xdr:col>67</xdr:col>
      <xdr:colOff>101600</xdr:colOff>
      <xdr:row>60</xdr:row>
      <xdr:rowOff>75565</xdr:rowOff>
    </xdr:to>
    <xdr:sp macro="" textlink="">
      <xdr:nvSpPr>
        <xdr:cNvPr id="541" name="フローチャート: 判断 540">
          <a:extLst>
            <a:ext uri="{FF2B5EF4-FFF2-40B4-BE49-F238E27FC236}">
              <a16:creationId xmlns:a16="http://schemas.microsoft.com/office/drawing/2014/main" id="{289C9004-0EA1-44E9-9D5B-27B24E826EF0}"/>
            </a:ext>
          </a:extLst>
        </xdr:cNvPr>
        <xdr:cNvSpPr/>
      </xdr:nvSpPr>
      <xdr:spPr>
        <a:xfrm>
          <a:off x="12763500" y="10260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2" name="テキスト ボックス 541">
          <a:extLst>
            <a:ext uri="{FF2B5EF4-FFF2-40B4-BE49-F238E27FC236}">
              <a16:creationId xmlns:a16="http://schemas.microsoft.com/office/drawing/2014/main" id="{50F42008-ECF4-4723-92B9-F92AB1DB5DF4}"/>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3" name="テキスト ボックス 542">
          <a:extLst>
            <a:ext uri="{FF2B5EF4-FFF2-40B4-BE49-F238E27FC236}">
              <a16:creationId xmlns:a16="http://schemas.microsoft.com/office/drawing/2014/main" id="{F9CF9EE7-8AC4-423E-96F4-B689AD7C69CE}"/>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4" name="テキスト ボックス 543">
          <a:extLst>
            <a:ext uri="{FF2B5EF4-FFF2-40B4-BE49-F238E27FC236}">
              <a16:creationId xmlns:a16="http://schemas.microsoft.com/office/drawing/2014/main" id="{9387370B-93F6-4ACA-8F8B-411E507F7F27}"/>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5" name="テキスト ボックス 544">
          <a:extLst>
            <a:ext uri="{FF2B5EF4-FFF2-40B4-BE49-F238E27FC236}">
              <a16:creationId xmlns:a16="http://schemas.microsoft.com/office/drawing/2014/main" id="{5737C51C-D749-440A-948A-5B5CFEBCE555}"/>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6" name="テキスト ボックス 545">
          <a:extLst>
            <a:ext uri="{FF2B5EF4-FFF2-40B4-BE49-F238E27FC236}">
              <a16:creationId xmlns:a16="http://schemas.microsoft.com/office/drawing/2014/main" id="{A256FFDD-B005-412B-BC17-F681BC08AE41}"/>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158750</xdr:rowOff>
    </xdr:from>
    <xdr:to>
      <xdr:col>85</xdr:col>
      <xdr:colOff>177800</xdr:colOff>
      <xdr:row>59</xdr:row>
      <xdr:rowOff>88900</xdr:rowOff>
    </xdr:to>
    <xdr:sp macro="" textlink="">
      <xdr:nvSpPr>
        <xdr:cNvPr id="547" name="楕円 546">
          <a:extLst>
            <a:ext uri="{FF2B5EF4-FFF2-40B4-BE49-F238E27FC236}">
              <a16:creationId xmlns:a16="http://schemas.microsoft.com/office/drawing/2014/main" id="{C8B33E38-2699-4A46-AD10-E195189015DD}"/>
            </a:ext>
          </a:extLst>
        </xdr:cNvPr>
        <xdr:cNvSpPr/>
      </xdr:nvSpPr>
      <xdr:spPr>
        <a:xfrm>
          <a:off x="16268700" y="10102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58</xdr:row>
      <xdr:rowOff>10177</xdr:rowOff>
    </xdr:from>
    <xdr:ext cx="405111" cy="259045"/>
    <xdr:sp macro="" textlink="">
      <xdr:nvSpPr>
        <xdr:cNvPr id="548" name="【学校施設】&#10;有形固定資産減価償却率該当値テキスト">
          <a:extLst>
            <a:ext uri="{FF2B5EF4-FFF2-40B4-BE49-F238E27FC236}">
              <a16:creationId xmlns:a16="http://schemas.microsoft.com/office/drawing/2014/main" id="{97A84BB2-39CD-46A2-AB46-34D20B1398A5}"/>
            </a:ext>
          </a:extLst>
        </xdr:cNvPr>
        <xdr:cNvSpPr txBox="1"/>
      </xdr:nvSpPr>
      <xdr:spPr>
        <a:xfrm>
          <a:off x="16357600" y="99542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133985</xdr:rowOff>
    </xdr:from>
    <xdr:to>
      <xdr:col>81</xdr:col>
      <xdr:colOff>101600</xdr:colOff>
      <xdr:row>59</xdr:row>
      <xdr:rowOff>64135</xdr:rowOff>
    </xdr:to>
    <xdr:sp macro="" textlink="">
      <xdr:nvSpPr>
        <xdr:cNvPr id="549" name="楕円 548">
          <a:extLst>
            <a:ext uri="{FF2B5EF4-FFF2-40B4-BE49-F238E27FC236}">
              <a16:creationId xmlns:a16="http://schemas.microsoft.com/office/drawing/2014/main" id="{23B246D5-0B37-4880-AB3B-ECFA6F720657}"/>
            </a:ext>
          </a:extLst>
        </xdr:cNvPr>
        <xdr:cNvSpPr/>
      </xdr:nvSpPr>
      <xdr:spPr>
        <a:xfrm>
          <a:off x="15430500" y="100780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59</xdr:row>
      <xdr:rowOff>13335</xdr:rowOff>
    </xdr:from>
    <xdr:to>
      <xdr:col>85</xdr:col>
      <xdr:colOff>127000</xdr:colOff>
      <xdr:row>59</xdr:row>
      <xdr:rowOff>38100</xdr:rowOff>
    </xdr:to>
    <xdr:cxnSp macro="">
      <xdr:nvCxnSpPr>
        <xdr:cNvPr id="550" name="直線コネクタ 549">
          <a:extLst>
            <a:ext uri="{FF2B5EF4-FFF2-40B4-BE49-F238E27FC236}">
              <a16:creationId xmlns:a16="http://schemas.microsoft.com/office/drawing/2014/main" id="{69A1E542-3090-4043-B407-09F5867EA27C}"/>
            </a:ext>
          </a:extLst>
        </xdr:cNvPr>
        <xdr:cNvCxnSpPr/>
      </xdr:nvCxnSpPr>
      <xdr:spPr>
        <a:xfrm>
          <a:off x="15481300" y="10128885"/>
          <a:ext cx="838200" cy="24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88265</xdr:rowOff>
    </xdr:from>
    <xdr:to>
      <xdr:col>76</xdr:col>
      <xdr:colOff>165100</xdr:colOff>
      <xdr:row>59</xdr:row>
      <xdr:rowOff>18415</xdr:rowOff>
    </xdr:to>
    <xdr:sp macro="" textlink="">
      <xdr:nvSpPr>
        <xdr:cNvPr id="551" name="楕円 550">
          <a:extLst>
            <a:ext uri="{FF2B5EF4-FFF2-40B4-BE49-F238E27FC236}">
              <a16:creationId xmlns:a16="http://schemas.microsoft.com/office/drawing/2014/main" id="{5D66452E-53C0-4EEF-A027-2C681314C8BC}"/>
            </a:ext>
          </a:extLst>
        </xdr:cNvPr>
        <xdr:cNvSpPr/>
      </xdr:nvSpPr>
      <xdr:spPr>
        <a:xfrm>
          <a:off x="14541500" y="1003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139065</xdr:rowOff>
    </xdr:from>
    <xdr:to>
      <xdr:col>81</xdr:col>
      <xdr:colOff>50800</xdr:colOff>
      <xdr:row>59</xdr:row>
      <xdr:rowOff>13335</xdr:rowOff>
    </xdr:to>
    <xdr:cxnSp macro="">
      <xdr:nvCxnSpPr>
        <xdr:cNvPr id="552" name="直線コネクタ 551">
          <a:extLst>
            <a:ext uri="{FF2B5EF4-FFF2-40B4-BE49-F238E27FC236}">
              <a16:creationId xmlns:a16="http://schemas.microsoft.com/office/drawing/2014/main" id="{9DA0D3FC-CE93-40F5-A9E9-F4C9F11D6174}"/>
            </a:ext>
          </a:extLst>
        </xdr:cNvPr>
        <xdr:cNvCxnSpPr/>
      </xdr:nvCxnSpPr>
      <xdr:spPr>
        <a:xfrm>
          <a:off x="14592300" y="10083165"/>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46355</xdr:rowOff>
    </xdr:from>
    <xdr:to>
      <xdr:col>72</xdr:col>
      <xdr:colOff>38100</xdr:colOff>
      <xdr:row>58</xdr:row>
      <xdr:rowOff>147955</xdr:rowOff>
    </xdr:to>
    <xdr:sp macro="" textlink="">
      <xdr:nvSpPr>
        <xdr:cNvPr id="553" name="楕円 552">
          <a:extLst>
            <a:ext uri="{FF2B5EF4-FFF2-40B4-BE49-F238E27FC236}">
              <a16:creationId xmlns:a16="http://schemas.microsoft.com/office/drawing/2014/main" id="{15450C59-E7AF-4E81-8D24-98D169BF15EA}"/>
            </a:ext>
          </a:extLst>
        </xdr:cNvPr>
        <xdr:cNvSpPr/>
      </xdr:nvSpPr>
      <xdr:spPr>
        <a:xfrm>
          <a:off x="13652500" y="9990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58</xdr:row>
      <xdr:rowOff>97155</xdr:rowOff>
    </xdr:from>
    <xdr:to>
      <xdr:col>76</xdr:col>
      <xdr:colOff>114300</xdr:colOff>
      <xdr:row>58</xdr:row>
      <xdr:rowOff>139065</xdr:rowOff>
    </xdr:to>
    <xdr:cxnSp macro="">
      <xdr:nvCxnSpPr>
        <xdr:cNvPr id="554" name="直線コネクタ 553">
          <a:extLst>
            <a:ext uri="{FF2B5EF4-FFF2-40B4-BE49-F238E27FC236}">
              <a16:creationId xmlns:a16="http://schemas.microsoft.com/office/drawing/2014/main" id="{75E817E8-910D-44F2-810C-BD26DFD78D69}"/>
            </a:ext>
          </a:extLst>
        </xdr:cNvPr>
        <xdr:cNvCxnSpPr/>
      </xdr:nvCxnSpPr>
      <xdr:spPr>
        <a:xfrm>
          <a:off x="13703300" y="10041255"/>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58</xdr:row>
      <xdr:rowOff>635</xdr:rowOff>
    </xdr:from>
    <xdr:to>
      <xdr:col>67</xdr:col>
      <xdr:colOff>101600</xdr:colOff>
      <xdr:row>58</xdr:row>
      <xdr:rowOff>102235</xdr:rowOff>
    </xdr:to>
    <xdr:sp macro="" textlink="">
      <xdr:nvSpPr>
        <xdr:cNvPr id="555" name="楕円 554">
          <a:extLst>
            <a:ext uri="{FF2B5EF4-FFF2-40B4-BE49-F238E27FC236}">
              <a16:creationId xmlns:a16="http://schemas.microsoft.com/office/drawing/2014/main" id="{CB1C37F6-B8E0-4F76-8D15-1AF563BD8D6D}"/>
            </a:ext>
          </a:extLst>
        </xdr:cNvPr>
        <xdr:cNvSpPr/>
      </xdr:nvSpPr>
      <xdr:spPr>
        <a:xfrm>
          <a:off x="12763500" y="9944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58</xdr:row>
      <xdr:rowOff>51435</xdr:rowOff>
    </xdr:from>
    <xdr:to>
      <xdr:col>71</xdr:col>
      <xdr:colOff>177800</xdr:colOff>
      <xdr:row>58</xdr:row>
      <xdr:rowOff>97155</xdr:rowOff>
    </xdr:to>
    <xdr:cxnSp macro="">
      <xdr:nvCxnSpPr>
        <xdr:cNvPr id="556" name="直線コネクタ 555">
          <a:extLst>
            <a:ext uri="{FF2B5EF4-FFF2-40B4-BE49-F238E27FC236}">
              <a16:creationId xmlns:a16="http://schemas.microsoft.com/office/drawing/2014/main" id="{B001CDE2-8BF8-46AB-A413-FB25CA347C3B}"/>
            </a:ext>
          </a:extLst>
        </xdr:cNvPr>
        <xdr:cNvCxnSpPr/>
      </xdr:nvCxnSpPr>
      <xdr:spPr>
        <a:xfrm>
          <a:off x="12814300" y="9995535"/>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60</xdr:row>
      <xdr:rowOff>89552</xdr:rowOff>
    </xdr:from>
    <xdr:ext cx="405111" cy="259045"/>
    <xdr:sp macro="" textlink="">
      <xdr:nvSpPr>
        <xdr:cNvPr id="557" name="n_1aveValue【学校施設】&#10;有形固定資産減価償却率">
          <a:extLst>
            <a:ext uri="{FF2B5EF4-FFF2-40B4-BE49-F238E27FC236}">
              <a16:creationId xmlns:a16="http://schemas.microsoft.com/office/drawing/2014/main" id="{D46FB56D-19E1-4815-AF85-4319F5570891}"/>
            </a:ext>
          </a:extLst>
        </xdr:cNvPr>
        <xdr:cNvSpPr txBox="1"/>
      </xdr:nvSpPr>
      <xdr:spPr>
        <a:xfrm>
          <a:off x="15266044" y="103765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95267</xdr:rowOff>
    </xdr:from>
    <xdr:ext cx="405111" cy="259045"/>
    <xdr:sp macro="" textlink="">
      <xdr:nvSpPr>
        <xdr:cNvPr id="558" name="n_2aveValue【学校施設】&#10;有形固定資産減価償却率">
          <a:extLst>
            <a:ext uri="{FF2B5EF4-FFF2-40B4-BE49-F238E27FC236}">
              <a16:creationId xmlns:a16="http://schemas.microsoft.com/office/drawing/2014/main" id="{EDAF0609-28A9-4F4B-913F-8318959E378E}"/>
            </a:ext>
          </a:extLst>
        </xdr:cNvPr>
        <xdr:cNvSpPr txBox="1"/>
      </xdr:nvSpPr>
      <xdr:spPr>
        <a:xfrm>
          <a:off x="14389744" y="103822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60</xdr:row>
      <xdr:rowOff>68597</xdr:rowOff>
    </xdr:from>
    <xdr:ext cx="405111" cy="259045"/>
    <xdr:sp macro="" textlink="">
      <xdr:nvSpPr>
        <xdr:cNvPr id="559" name="n_3aveValue【学校施設】&#10;有形固定資産減価償却率">
          <a:extLst>
            <a:ext uri="{FF2B5EF4-FFF2-40B4-BE49-F238E27FC236}">
              <a16:creationId xmlns:a16="http://schemas.microsoft.com/office/drawing/2014/main" id="{FB24FCF7-14C5-446A-8E7E-3224A954182C}"/>
            </a:ext>
          </a:extLst>
        </xdr:cNvPr>
        <xdr:cNvSpPr txBox="1"/>
      </xdr:nvSpPr>
      <xdr:spPr>
        <a:xfrm>
          <a:off x="13500744" y="10355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60</xdr:row>
      <xdr:rowOff>66692</xdr:rowOff>
    </xdr:from>
    <xdr:ext cx="405111" cy="259045"/>
    <xdr:sp macro="" textlink="">
      <xdr:nvSpPr>
        <xdr:cNvPr id="560" name="n_4aveValue【学校施設】&#10;有形固定資産減価償却率">
          <a:extLst>
            <a:ext uri="{FF2B5EF4-FFF2-40B4-BE49-F238E27FC236}">
              <a16:creationId xmlns:a16="http://schemas.microsoft.com/office/drawing/2014/main" id="{E0A41ED0-62E4-49D7-B63A-320480AD4F93}"/>
            </a:ext>
          </a:extLst>
        </xdr:cNvPr>
        <xdr:cNvSpPr txBox="1"/>
      </xdr:nvSpPr>
      <xdr:spPr>
        <a:xfrm>
          <a:off x="12611744" y="103536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57</xdr:row>
      <xdr:rowOff>80662</xdr:rowOff>
    </xdr:from>
    <xdr:ext cx="405111" cy="259045"/>
    <xdr:sp macro="" textlink="">
      <xdr:nvSpPr>
        <xdr:cNvPr id="561" name="n_1mainValue【学校施設】&#10;有形固定資産減価償却率">
          <a:extLst>
            <a:ext uri="{FF2B5EF4-FFF2-40B4-BE49-F238E27FC236}">
              <a16:creationId xmlns:a16="http://schemas.microsoft.com/office/drawing/2014/main" id="{3CD9E6EC-D28E-4F5B-9798-ECF6B78B2C35}"/>
            </a:ext>
          </a:extLst>
        </xdr:cNvPr>
        <xdr:cNvSpPr txBox="1"/>
      </xdr:nvSpPr>
      <xdr:spPr>
        <a:xfrm>
          <a:off x="15266044" y="98533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34942</xdr:rowOff>
    </xdr:from>
    <xdr:ext cx="405111" cy="259045"/>
    <xdr:sp macro="" textlink="">
      <xdr:nvSpPr>
        <xdr:cNvPr id="562" name="n_2mainValue【学校施設】&#10;有形固定資産減価償却率">
          <a:extLst>
            <a:ext uri="{FF2B5EF4-FFF2-40B4-BE49-F238E27FC236}">
              <a16:creationId xmlns:a16="http://schemas.microsoft.com/office/drawing/2014/main" id="{03279C8E-1268-4349-9F30-5BE4C18F7D5F}"/>
            </a:ext>
          </a:extLst>
        </xdr:cNvPr>
        <xdr:cNvSpPr txBox="1"/>
      </xdr:nvSpPr>
      <xdr:spPr>
        <a:xfrm>
          <a:off x="14389744" y="98075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56</xdr:row>
      <xdr:rowOff>164482</xdr:rowOff>
    </xdr:from>
    <xdr:ext cx="405111" cy="259045"/>
    <xdr:sp macro="" textlink="">
      <xdr:nvSpPr>
        <xdr:cNvPr id="563" name="n_3mainValue【学校施設】&#10;有形固定資産減価償却率">
          <a:extLst>
            <a:ext uri="{FF2B5EF4-FFF2-40B4-BE49-F238E27FC236}">
              <a16:creationId xmlns:a16="http://schemas.microsoft.com/office/drawing/2014/main" id="{600B9967-2E7D-41B8-AC59-4D0756C085EE}"/>
            </a:ext>
          </a:extLst>
        </xdr:cNvPr>
        <xdr:cNvSpPr txBox="1"/>
      </xdr:nvSpPr>
      <xdr:spPr>
        <a:xfrm>
          <a:off x="13500744" y="9765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56</xdr:row>
      <xdr:rowOff>118762</xdr:rowOff>
    </xdr:from>
    <xdr:ext cx="405111" cy="259045"/>
    <xdr:sp macro="" textlink="">
      <xdr:nvSpPr>
        <xdr:cNvPr id="564" name="n_4mainValue【学校施設】&#10;有形固定資産減価償却率">
          <a:extLst>
            <a:ext uri="{FF2B5EF4-FFF2-40B4-BE49-F238E27FC236}">
              <a16:creationId xmlns:a16="http://schemas.microsoft.com/office/drawing/2014/main" id="{19AC9040-0654-430D-ABD4-FF85CF2F3D75}"/>
            </a:ext>
          </a:extLst>
        </xdr:cNvPr>
        <xdr:cNvSpPr txBox="1"/>
      </xdr:nvSpPr>
      <xdr:spPr>
        <a:xfrm>
          <a:off x="12611744" y="97199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5" name="正方形/長方形 564">
          <a:extLst>
            <a:ext uri="{FF2B5EF4-FFF2-40B4-BE49-F238E27FC236}">
              <a16:creationId xmlns:a16="http://schemas.microsoft.com/office/drawing/2014/main" id="{F8992D24-F1DB-4AB1-8CE7-CE5E3E72C663}"/>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6" name="正方形/長方形 565">
          <a:extLst>
            <a:ext uri="{FF2B5EF4-FFF2-40B4-BE49-F238E27FC236}">
              <a16:creationId xmlns:a16="http://schemas.microsoft.com/office/drawing/2014/main" id="{1597FD41-F0BF-466E-A1C3-B1EBAB67406A}"/>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7" name="正方形/長方形 566">
          <a:extLst>
            <a:ext uri="{FF2B5EF4-FFF2-40B4-BE49-F238E27FC236}">
              <a16:creationId xmlns:a16="http://schemas.microsoft.com/office/drawing/2014/main" id="{DFF9C567-0DFD-42E0-B6F7-85581DEDF6F0}"/>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68" name="正方形/長方形 567">
          <a:extLst>
            <a:ext uri="{FF2B5EF4-FFF2-40B4-BE49-F238E27FC236}">
              <a16:creationId xmlns:a16="http://schemas.microsoft.com/office/drawing/2014/main" id="{C39CA47A-12EF-451E-8160-24B4CB1E3805}"/>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69" name="正方形/長方形 568">
          <a:extLst>
            <a:ext uri="{FF2B5EF4-FFF2-40B4-BE49-F238E27FC236}">
              <a16:creationId xmlns:a16="http://schemas.microsoft.com/office/drawing/2014/main" id="{16558E30-E9AC-4BB2-83F9-2C2ECD31CF3E}"/>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0" name="正方形/長方形 569">
          <a:extLst>
            <a:ext uri="{FF2B5EF4-FFF2-40B4-BE49-F238E27FC236}">
              <a16:creationId xmlns:a16="http://schemas.microsoft.com/office/drawing/2014/main" id="{D74474A8-723A-4F82-AE15-73B399B7274E}"/>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1" name="正方形/長方形 570">
          <a:extLst>
            <a:ext uri="{FF2B5EF4-FFF2-40B4-BE49-F238E27FC236}">
              <a16:creationId xmlns:a16="http://schemas.microsoft.com/office/drawing/2014/main" id="{130CA268-7CA3-41BD-9060-F8825B490A1D}"/>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2" name="正方形/長方形 571">
          <a:extLst>
            <a:ext uri="{FF2B5EF4-FFF2-40B4-BE49-F238E27FC236}">
              <a16:creationId xmlns:a16="http://schemas.microsoft.com/office/drawing/2014/main" id="{B24EE7D4-A609-4383-9DCC-66B2D350D9B4}"/>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3" name="テキスト ボックス 572">
          <a:extLst>
            <a:ext uri="{FF2B5EF4-FFF2-40B4-BE49-F238E27FC236}">
              <a16:creationId xmlns:a16="http://schemas.microsoft.com/office/drawing/2014/main" id="{50C50D6B-5351-4381-B93F-64931306979C}"/>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4" name="直線コネクタ 573">
          <a:extLst>
            <a:ext uri="{FF2B5EF4-FFF2-40B4-BE49-F238E27FC236}">
              <a16:creationId xmlns:a16="http://schemas.microsoft.com/office/drawing/2014/main" id="{6DC4DB37-27DC-4AD9-8F75-72DFD529996E}"/>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5" name="テキスト ボックス 574">
          <a:extLst>
            <a:ext uri="{FF2B5EF4-FFF2-40B4-BE49-F238E27FC236}">
              <a16:creationId xmlns:a16="http://schemas.microsoft.com/office/drawing/2014/main" id="{5C93CED1-9CAB-44B5-B46D-CE9318F0B140}"/>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76200</xdr:rowOff>
    </xdr:from>
    <xdr:to>
      <xdr:col>120</xdr:col>
      <xdr:colOff>114300</xdr:colOff>
      <xdr:row>64</xdr:row>
      <xdr:rowOff>76200</xdr:rowOff>
    </xdr:to>
    <xdr:cxnSp macro="">
      <xdr:nvCxnSpPr>
        <xdr:cNvPr id="576" name="直線コネクタ 575">
          <a:extLst>
            <a:ext uri="{FF2B5EF4-FFF2-40B4-BE49-F238E27FC236}">
              <a16:creationId xmlns:a16="http://schemas.microsoft.com/office/drawing/2014/main" id="{51C23D1D-ED12-44B2-B676-E2F55A9EAB8C}"/>
            </a:ext>
          </a:extLst>
        </xdr:cNvPr>
        <xdr:cNvCxnSpPr/>
      </xdr:nvCxnSpPr>
      <xdr:spPr>
        <a:xfrm>
          <a:off x="18288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577" name="テキスト ボックス 576">
          <a:extLst>
            <a:ext uri="{FF2B5EF4-FFF2-40B4-BE49-F238E27FC236}">
              <a16:creationId xmlns:a16="http://schemas.microsoft.com/office/drawing/2014/main" id="{C4923806-0F2B-404D-B61A-D1A621B3A418}"/>
            </a:ext>
          </a:extLst>
        </xdr:cNvPr>
        <xdr:cNvSpPr txBox="1"/>
      </xdr:nvSpPr>
      <xdr:spPr>
        <a:xfrm>
          <a:off x="17820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578" name="直線コネクタ 577">
          <a:extLst>
            <a:ext uri="{FF2B5EF4-FFF2-40B4-BE49-F238E27FC236}">
              <a16:creationId xmlns:a16="http://schemas.microsoft.com/office/drawing/2014/main" id="{2E97333B-EE18-4620-8E44-D01EBDB69159}"/>
            </a:ext>
          </a:extLst>
        </xdr:cNvPr>
        <xdr:cNvCxnSpPr/>
      </xdr:nvCxnSpPr>
      <xdr:spPr>
        <a:xfrm>
          <a:off x="18288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579" name="テキスト ボックス 578">
          <a:extLst>
            <a:ext uri="{FF2B5EF4-FFF2-40B4-BE49-F238E27FC236}">
              <a16:creationId xmlns:a16="http://schemas.microsoft.com/office/drawing/2014/main" id="{91C42B46-935F-45FE-B92C-72E266BCDB12}"/>
            </a:ext>
          </a:extLst>
        </xdr:cNvPr>
        <xdr:cNvSpPr txBox="1"/>
      </xdr:nvSpPr>
      <xdr:spPr>
        <a:xfrm>
          <a:off x="17820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580" name="直線コネクタ 579">
          <a:extLst>
            <a:ext uri="{FF2B5EF4-FFF2-40B4-BE49-F238E27FC236}">
              <a16:creationId xmlns:a16="http://schemas.microsoft.com/office/drawing/2014/main" id="{CF77EFF2-4E30-40E5-A2F8-13AE95CF7A07}"/>
            </a:ext>
          </a:extLst>
        </xdr:cNvPr>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581" name="テキスト ボックス 580">
          <a:extLst>
            <a:ext uri="{FF2B5EF4-FFF2-40B4-BE49-F238E27FC236}">
              <a16:creationId xmlns:a16="http://schemas.microsoft.com/office/drawing/2014/main" id="{C64BE4A6-A8C6-4275-A2A2-6CB51E0F0C61}"/>
            </a:ext>
          </a:extLst>
        </xdr:cNvPr>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582" name="直線コネクタ 581">
          <a:extLst>
            <a:ext uri="{FF2B5EF4-FFF2-40B4-BE49-F238E27FC236}">
              <a16:creationId xmlns:a16="http://schemas.microsoft.com/office/drawing/2014/main" id="{E0DD581A-87FD-4F9E-A25F-8FD082532394}"/>
            </a:ext>
          </a:extLst>
        </xdr:cNvPr>
        <xdr:cNvCxnSpPr/>
      </xdr:nvCxnSpPr>
      <xdr:spPr>
        <a:xfrm>
          <a:off x="18288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583" name="テキスト ボックス 582">
          <a:extLst>
            <a:ext uri="{FF2B5EF4-FFF2-40B4-BE49-F238E27FC236}">
              <a16:creationId xmlns:a16="http://schemas.microsoft.com/office/drawing/2014/main" id="{D440E2C9-40DC-4892-B72B-3F873FE4FDAD}"/>
            </a:ext>
          </a:extLst>
        </xdr:cNvPr>
        <xdr:cNvSpPr txBox="1"/>
      </xdr:nvSpPr>
      <xdr:spPr>
        <a:xfrm>
          <a:off x="17820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584" name="直線コネクタ 583">
          <a:extLst>
            <a:ext uri="{FF2B5EF4-FFF2-40B4-BE49-F238E27FC236}">
              <a16:creationId xmlns:a16="http://schemas.microsoft.com/office/drawing/2014/main" id="{0C250ECC-2DF1-4196-8B91-20E6C655875A}"/>
            </a:ext>
          </a:extLst>
        </xdr:cNvPr>
        <xdr:cNvCxnSpPr/>
      </xdr:nvCxnSpPr>
      <xdr:spPr>
        <a:xfrm>
          <a:off x="18288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585" name="テキスト ボックス 584">
          <a:extLst>
            <a:ext uri="{FF2B5EF4-FFF2-40B4-BE49-F238E27FC236}">
              <a16:creationId xmlns:a16="http://schemas.microsoft.com/office/drawing/2014/main" id="{F57CFB1D-BEFB-401F-8C2E-72362CBAF047}"/>
            </a:ext>
          </a:extLst>
        </xdr:cNvPr>
        <xdr:cNvSpPr txBox="1"/>
      </xdr:nvSpPr>
      <xdr:spPr>
        <a:xfrm>
          <a:off x="17820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6" name="直線コネクタ 585">
          <a:extLst>
            <a:ext uri="{FF2B5EF4-FFF2-40B4-BE49-F238E27FC236}">
              <a16:creationId xmlns:a16="http://schemas.microsoft.com/office/drawing/2014/main" id="{66FDEEE3-B8D4-4A17-B712-1B44C8938017}"/>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7" name="テキスト ボックス 586">
          <a:extLst>
            <a:ext uri="{FF2B5EF4-FFF2-40B4-BE49-F238E27FC236}">
              <a16:creationId xmlns:a16="http://schemas.microsoft.com/office/drawing/2014/main" id="{97E1E52A-F2E7-4F37-869E-C086DE4C80BD}"/>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8" name="【学校施設】&#10;一人当たり面積グラフ枠">
          <a:extLst>
            <a:ext uri="{FF2B5EF4-FFF2-40B4-BE49-F238E27FC236}">
              <a16:creationId xmlns:a16="http://schemas.microsoft.com/office/drawing/2014/main" id="{BF8F2092-19CD-46A9-9B7C-E2365695E46F}"/>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99060</xdr:rowOff>
    </xdr:from>
    <xdr:to>
      <xdr:col>116</xdr:col>
      <xdr:colOff>62864</xdr:colOff>
      <xdr:row>64</xdr:row>
      <xdr:rowOff>136398</xdr:rowOff>
    </xdr:to>
    <xdr:cxnSp macro="">
      <xdr:nvCxnSpPr>
        <xdr:cNvPr id="589" name="直線コネクタ 588">
          <a:extLst>
            <a:ext uri="{FF2B5EF4-FFF2-40B4-BE49-F238E27FC236}">
              <a16:creationId xmlns:a16="http://schemas.microsoft.com/office/drawing/2014/main" id="{5E345572-6449-461C-8424-85DDF80EB66E}"/>
            </a:ext>
          </a:extLst>
        </xdr:cNvPr>
        <xdr:cNvCxnSpPr/>
      </xdr:nvCxnSpPr>
      <xdr:spPr>
        <a:xfrm flipV="1">
          <a:off x="22160864" y="9700260"/>
          <a:ext cx="0" cy="14089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140225</xdr:rowOff>
    </xdr:from>
    <xdr:ext cx="469744" cy="259045"/>
    <xdr:sp macro="" textlink="">
      <xdr:nvSpPr>
        <xdr:cNvPr id="590" name="【学校施設】&#10;一人当たり面積最小値テキスト">
          <a:extLst>
            <a:ext uri="{FF2B5EF4-FFF2-40B4-BE49-F238E27FC236}">
              <a16:creationId xmlns:a16="http://schemas.microsoft.com/office/drawing/2014/main" id="{2135C6EE-E2E1-4105-99F0-3718ACF6B98B}"/>
            </a:ext>
          </a:extLst>
        </xdr:cNvPr>
        <xdr:cNvSpPr txBox="1"/>
      </xdr:nvSpPr>
      <xdr:spPr>
        <a:xfrm>
          <a:off x="22199600" y="111130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136398</xdr:rowOff>
    </xdr:from>
    <xdr:to>
      <xdr:col>116</xdr:col>
      <xdr:colOff>152400</xdr:colOff>
      <xdr:row>64</xdr:row>
      <xdr:rowOff>136398</xdr:rowOff>
    </xdr:to>
    <xdr:cxnSp macro="">
      <xdr:nvCxnSpPr>
        <xdr:cNvPr id="591" name="直線コネクタ 590">
          <a:extLst>
            <a:ext uri="{FF2B5EF4-FFF2-40B4-BE49-F238E27FC236}">
              <a16:creationId xmlns:a16="http://schemas.microsoft.com/office/drawing/2014/main" id="{C360CA8E-E410-4BA4-BD6D-052FFE8855AD}"/>
            </a:ext>
          </a:extLst>
        </xdr:cNvPr>
        <xdr:cNvCxnSpPr/>
      </xdr:nvCxnSpPr>
      <xdr:spPr>
        <a:xfrm>
          <a:off x="22072600" y="111091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55</xdr:row>
      <xdr:rowOff>45737</xdr:rowOff>
    </xdr:from>
    <xdr:ext cx="469744" cy="259045"/>
    <xdr:sp macro="" textlink="">
      <xdr:nvSpPr>
        <xdr:cNvPr id="592" name="【学校施設】&#10;一人当たり面積最大値テキスト">
          <a:extLst>
            <a:ext uri="{FF2B5EF4-FFF2-40B4-BE49-F238E27FC236}">
              <a16:creationId xmlns:a16="http://schemas.microsoft.com/office/drawing/2014/main" id="{5B987905-F895-4D36-9F2E-E7F28C1A8654}"/>
            </a:ext>
          </a:extLst>
        </xdr:cNvPr>
        <xdr:cNvSpPr txBox="1"/>
      </xdr:nvSpPr>
      <xdr:spPr>
        <a:xfrm>
          <a:off x="22199600" y="94754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99060</xdr:rowOff>
    </xdr:from>
    <xdr:to>
      <xdr:col>116</xdr:col>
      <xdr:colOff>152400</xdr:colOff>
      <xdr:row>56</xdr:row>
      <xdr:rowOff>99060</xdr:rowOff>
    </xdr:to>
    <xdr:cxnSp macro="">
      <xdr:nvCxnSpPr>
        <xdr:cNvPr id="593" name="直線コネクタ 592">
          <a:extLst>
            <a:ext uri="{FF2B5EF4-FFF2-40B4-BE49-F238E27FC236}">
              <a16:creationId xmlns:a16="http://schemas.microsoft.com/office/drawing/2014/main" id="{295CD829-B927-45B6-BAA5-5E9B69E00FCC}"/>
            </a:ext>
          </a:extLst>
        </xdr:cNvPr>
        <xdr:cNvCxnSpPr/>
      </xdr:nvCxnSpPr>
      <xdr:spPr>
        <a:xfrm>
          <a:off x="22072600" y="9700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143273</xdr:rowOff>
    </xdr:from>
    <xdr:ext cx="469744" cy="259045"/>
    <xdr:sp macro="" textlink="">
      <xdr:nvSpPr>
        <xdr:cNvPr id="594" name="【学校施設】&#10;一人当たり面積平均値テキスト">
          <a:extLst>
            <a:ext uri="{FF2B5EF4-FFF2-40B4-BE49-F238E27FC236}">
              <a16:creationId xmlns:a16="http://schemas.microsoft.com/office/drawing/2014/main" id="{27C3BD43-6579-411F-BAD9-8AA089C2BE8E}"/>
            </a:ext>
          </a:extLst>
        </xdr:cNvPr>
        <xdr:cNvSpPr txBox="1"/>
      </xdr:nvSpPr>
      <xdr:spPr>
        <a:xfrm>
          <a:off x="22199600" y="1060172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164846</xdr:rowOff>
    </xdr:from>
    <xdr:to>
      <xdr:col>116</xdr:col>
      <xdr:colOff>114300</xdr:colOff>
      <xdr:row>62</xdr:row>
      <xdr:rowOff>94996</xdr:rowOff>
    </xdr:to>
    <xdr:sp macro="" textlink="">
      <xdr:nvSpPr>
        <xdr:cNvPr id="595" name="フローチャート: 判断 594">
          <a:extLst>
            <a:ext uri="{FF2B5EF4-FFF2-40B4-BE49-F238E27FC236}">
              <a16:creationId xmlns:a16="http://schemas.microsoft.com/office/drawing/2014/main" id="{6B150D3B-2E7E-4BD2-8C19-22163B6124DC}"/>
            </a:ext>
          </a:extLst>
        </xdr:cNvPr>
        <xdr:cNvSpPr/>
      </xdr:nvSpPr>
      <xdr:spPr>
        <a:xfrm>
          <a:off x="22110700" y="10623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141986</xdr:rowOff>
    </xdr:from>
    <xdr:to>
      <xdr:col>112</xdr:col>
      <xdr:colOff>38100</xdr:colOff>
      <xdr:row>62</xdr:row>
      <xdr:rowOff>72136</xdr:rowOff>
    </xdr:to>
    <xdr:sp macro="" textlink="">
      <xdr:nvSpPr>
        <xdr:cNvPr id="596" name="フローチャート: 判断 595">
          <a:extLst>
            <a:ext uri="{FF2B5EF4-FFF2-40B4-BE49-F238E27FC236}">
              <a16:creationId xmlns:a16="http://schemas.microsoft.com/office/drawing/2014/main" id="{E88B247D-8169-4260-AB50-A0893B905C82}"/>
            </a:ext>
          </a:extLst>
        </xdr:cNvPr>
        <xdr:cNvSpPr/>
      </xdr:nvSpPr>
      <xdr:spPr>
        <a:xfrm>
          <a:off x="21272500" y="10600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158750</xdr:rowOff>
    </xdr:from>
    <xdr:to>
      <xdr:col>107</xdr:col>
      <xdr:colOff>101600</xdr:colOff>
      <xdr:row>62</xdr:row>
      <xdr:rowOff>88900</xdr:rowOff>
    </xdr:to>
    <xdr:sp macro="" textlink="">
      <xdr:nvSpPr>
        <xdr:cNvPr id="597" name="フローチャート: 判断 596">
          <a:extLst>
            <a:ext uri="{FF2B5EF4-FFF2-40B4-BE49-F238E27FC236}">
              <a16:creationId xmlns:a16="http://schemas.microsoft.com/office/drawing/2014/main" id="{E695DDB0-E0BD-45CB-9B7D-4DBAC86B5901}"/>
            </a:ext>
          </a:extLst>
        </xdr:cNvPr>
        <xdr:cNvSpPr/>
      </xdr:nvSpPr>
      <xdr:spPr>
        <a:xfrm>
          <a:off x="20383500" y="1061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3302</xdr:rowOff>
    </xdr:from>
    <xdr:to>
      <xdr:col>102</xdr:col>
      <xdr:colOff>165100</xdr:colOff>
      <xdr:row>62</xdr:row>
      <xdr:rowOff>104902</xdr:rowOff>
    </xdr:to>
    <xdr:sp macro="" textlink="">
      <xdr:nvSpPr>
        <xdr:cNvPr id="598" name="フローチャート: 判断 597">
          <a:extLst>
            <a:ext uri="{FF2B5EF4-FFF2-40B4-BE49-F238E27FC236}">
              <a16:creationId xmlns:a16="http://schemas.microsoft.com/office/drawing/2014/main" id="{68301638-5E3E-427A-BA76-6B74F399897D}"/>
            </a:ext>
          </a:extLst>
        </xdr:cNvPr>
        <xdr:cNvSpPr/>
      </xdr:nvSpPr>
      <xdr:spPr>
        <a:xfrm>
          <a:off x="19494500" y="10633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10922</xdr:rowOff>
    </xdr:from>
    <xdr:to>
      <xdr:col>98</xdr:col>
      <xdr:colOff>38100</xdr:colOff>
      <xdr:row>62</xdr:row>
      <xdr:rowOff>112522</xdr:rowOff>
    </xdr:to>
    <xdr:sp macro="" textlink="">
      <xdr:nvSpPr>
        <xdr:cNvPr id="599" name="フローチャート: 判断 598">
          <a:extLst>
            <a:ext uri="{FF2B5EF4-FFF2-40B4-BE49-F238E27FC236}">
              <a16:creationId xmlns:a16="http://schemas.microsoft.com/office/drawing/2014/main" id="{E63500B0-3399-40DD-9AE2-53272E50A6B8}"/>
            </a:ext>
          </a:extLst>
        </xdr:cNvPr>
        <xdr:cNvSpPr/>
      </xdr:nvSpPr>
      <xdr:spPr>
        <a:xfrm>
          <a:off x="18605500" y="106408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0" name="テキスト ボックス 599">
          <a:extLst>
            <a:ext uri="{FF2B5EF4-FFF2-40B4-BE49-F238E27FC236}">
              <a16:creationId xmlns:a16="http://schemas.microsoft.com/office/drawing/2014/main" id="{42AD6197-F617-48D5-AAF8-F829D3189DF3}"/>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1" name="テキスト ボックス 600">
          <a:extLst>
            <a:ext uri="{FF2B5EF4-FFF2-40B4-BE49-F238E27FC236}">
              <a16:creationId xmlns:a16="http://schemas.microsoft.com/office/drawing/2014/main" id="{EDABE14D-8545-443E-9531-A1C7BB50A386}"/>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2" name="テキスト ボックス 601">
          <a:extLst>
            <a:ext uri="{FF2B5EF4-FFF2-40B4-BE49-F238E27FC236}">
              <a16:creationId xmlns:a16="http://schemas.microsoft.com/office/drawing/2014/main" id="{93B25650-578B-4677-B129-0E14BAFBCA06}"/>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3" name="テキスト ボックス 602">
          <a:extLst>
            <a:ext uri="{FF2B5EF4-FFF2-40B4-BE49-F238E27FC236}">
              <a16:creationId xmlns:a16="http://schemas.microsoft.com/office/drawing/2014/main" id="{DB5D470B-87DE-4FFB-8B6E-34DCC348230A}"/>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4" name="テキスト ボックス 603">
          <a:extLst>
            <a:ext uri="{FF2B5EF4-FFF2-40B4-BE49-F238E27FC236}">
              <a16:creationId xmlns:a16="http://schemas.microsoft.com/office/drawing/2014/main" id="{DAC64ABC-33A5-4EA1-AD8F-2897FFAB74DC}"/>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60</xdr:row>
      <xdr:rowOff>112268</xdr:rowOff>
    </xdr:from>
    <xdr:to>
      <xdr:col>116</xdr:col>
      <xdr:colOff>114300</xdr:colOff>
      <xdr:row>61</xdr:row>
      <xdr:rowOff>42418</xdr:rowOff>
    </xdr:to>
    <xdr:sp macro="" textlink="">
      <xdr:nvSpPr>
        <xdr:cNvPr id="605" name="楕円 604">
          <a:extLst>
            <a:ext uri="{FF2B5EF4-FFF2-40B4-BE49-F238E27FC236}">
              <a16:creationId xmlns:a16="http://schemas.microsoft.com/office/drawing/2014/main" id="{8DFB0BEC-9C41-4055-8AF4-B76120953341}"/>
            </a:ext>
          </a:extLst>
        </xdr:cNvPr>
        <xdr:cNvSpPr/>
      </xdr:nvSpPr>
      <xdr:spPr>
        <a:xfrm>
          <a:off x="22110700" y="10399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59</xdr:row>
      <xdr:rowOff>135145</xdr:rowOff>
    </xdr:from>
    <xdr:ext cx="469744" cy="259045"/>
    <xdr:sp macro="" textlink="">
      <xdr:nvSpPr>
        <xdr:cNvPr id="606" name="【学校施設】&#10;一人当たり面積該当値テキスト">
          <a:extLst>
            <a:ext uri="{FF2B5EF4-FFF2-40B4-BE49-F238E27FC236}">
              <a16:creationId xmlns:a16="http://schemas.microsoft.com/office/drawing/2014/main" id="{7E4DDF69-9FF2-41EC-BEC2-198AEDF720AD}"/>
            </a:ext>
          </a:extLst>
        </xdr:cNvPr>
        <xdr:cNvSpPr txBox="1"/>
      </xdr:nvSpPr>
      <xdr:spPr>
        <a:xfrm>
          <a:off x="22199600" y="102506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60</xdr:row>
      <xdr:rowOff>104648</xdr:rowOff>
    </xdr:from>
    <xdr:to>
      <xdr:col>112</xdr:col>
      <xdr:colOff>38100</xdr:colOff>
      <xdr:row>61</xdr:row>
      <xdr:rowOff>34798</xdr:rowOff>
    </xdr:to>
    <xdr:sp macro="" textlink="">
      <xdr:nvSpPr>
        <xdr:cNvPr id="607" name="楕円 606">
          <a:extLst>
            <a:ext uri="{FF2B5EF4-FFF2-40B4-BE49-F238E27FC236}">
              <a16:creationId xmlns:a16="http://schemas.microsoft.com/office/drawing/2014/main" id="{8BDD8E0D-AF06-40ED-9E93-537CC1E2E625}"/>
            </a:ext>
          </a:extLst>
        </xdr:cNvPr>
        <xdr:cNvSpPr/>
      </xdr:nvSpPr>
      <xdr:spPr>
        <a:xfrm>
          <a:off x="21272500" y="10391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60</xdr:row>
      <xdr:rowOff>155448</xdr:rowOff>
    </xdr:from>
    <xdr:to>
      <xdr:col>116</xdr:col>
      <xdr:colOff>63500</xdr:colOff>
      <xdr:row>60</xdr:row>
      <xdr:rowOff>163068</xdr:rowOff>
    </xdr:to>
    <xdr:cxnSp macro="">
      <xdr:nvCxnSpPr>
        <xdr:cNvPr id="608" name="直線コネクタ 607">
          <a:extLst>
            <a:ext uri="{FF2B5EF4-FFF2-40B4-BE49-F238E27FC236}">
              <a16:creationId xmlns:a16="http://schemas.microsoft.com/office/drawing/2014/main" id="{351E1921-A308-4A42-AED3-968E82CC0929}"/>
            </a:ext>
          </a:extLst>
        </xdr:cNvPr>
        <xdr:cNvCxnSpPr/>
      </xdr:nvCxnSpPr>
      <xdr:spPr>
        <a:xfrm>
          <a:off x="21323300" y="10442448"/>
          <a:ext cx="8382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60</xdr:row>
      <xdr:rowOff>97790</xdr:rowOff>
    </xdr:from>
    <xdr:to>
      <xdr:col>107</xdr:col>
      <xdr:colOff>101600</xdr:colOff>
      <xdr:row>61</xdr:row>
      <xdr:rowOff>27940</xdr:rowOff>
    </xdr:to>
    <xdr:sp macro="" textlink="">
      <xdr:nvSpPr>
        <xdr:cNvPr id="609" name="楕円 608">
          <a:extLst>
            <a:ext uri="{FF2B5EF4-FFF2-40B4-BE49-F238E27FC236}">
              <a16:creationId xmlns:a16="http://schemas.microsoft.com/office/drawing/2014/main" id="{1C7C29E2-CCFD-40BE-8450-18B3908F0959}"/>
            </a:ext>
          </a:extLst>
        </xdr:cNvPr>
        <xdr:cNvSpPr/>
      </xdr:nvSpPr>
      <xdr:spPr>
        <a:xfrm>
          <a:off x="20383500" y="10384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60</xdr:row>
      <xdr:rowOff>148590</xdr:rowOff>
    </xdr:from>
    <xdr:to>
      <xdr:col>111</xdr:col>
      <xdr:colOff>177800</xdr:colOff>
      <xdr:row>60</xdr:row>
      <xdr:rowOff>155448</xdr:rowOff>
    </xdr:to>
    <xdr:cxnSp macro="">
      <xdr:nvCxnSpPr>
        <xdr:cNvPr id="610" name="直線コネクタ 609">
          <a:extLst>
            <a:ext uri="{FF2B5EF4-FFF2-40B4-BE49-F238E27FC236}">
              <a16:creationId xmlns:a16="http://schemas.microsoft.com/office/drawing/2014/main" id="{BEEC2267-A478-4AB6-B634-64330C2AF2BA}"/>
            </a:ext>
          </a:extLst>
        </xdr:cNvPr>
        <xdr:cNvCxnSpPr/>
      </xdr:nvCxnSpPr>
      <xdr:spPr>
        <a:xfrm>
          <a:off x="20434300" y="10435590"/>
          <a:ext cx="8890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60</xdr:row>
      <xdr:rowOff>97790</xdr:rowOff>
    </xdr:from>
    <xdr:to>
      <xdr:col>102</xdr:col>
      <xdr:colOff>165100</xdr:colOff>
      <xdr:row>61</xdr:row>
      <xdr:rowOff>27940</xdr:rowOff>
    </xdr:to>
    <xdr:sp macro="" textlink="">
      <xdr:nvSpPr>
        <xdr:cNvPr id="611" name="楕円 610">
          <a:extLst>
            <a:ext uri="{FF2B5EF4-FFF2-40B4-BE49-F238E27FC236}">
              <a16:creationId xmlns:a16="http://schemas.microsoft.com/office/drawing/2014/main" id="{D36FA74C-3493-43A0-965F-88D17B55543B}"/>
            </a:ext>
          </a:extLst>
        </xdr:cNvPr>
        <xdr:cNvSpPr/>
      </xdr:nvSpPr>
      <xdr:spPr>
        <a:xfrm>
          <a:off x="19494500" y="10384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60</xdr:row>
      <xdr:rowOff>148590</xdr:rowOff>
    </xdr:from>
    <xdr:to>
      <xdr:col>107</xdr:col>
      <xdr:colOff>50800</xdr:colOff>
      <xdr:row>60</xdr:row>
      <xdr:rowOff>148590</xdr:rowOff>
    </xdr:to>
    <xdr:cxnSp macro="">
      <xdr:nvCxnSpPr>
        <xdr:cNvPr id="612" name="直線コネクタ 611">
          <a:extLst>
            <a:ext uri="{FF2B5EF4-FFF2-40B4-BE49-F238E27FC236}">
              <a16:creationId xmlns:a16="http://schemas.microsoft.com/office/drawing/2014/main" id="{6CF1FD9E-F344-4EDC-8F49-C43FC7D52FFE}"/>
            </a:ext>
          </a:extLst>
        </xdr:cNvPr>
        <xdr:cNvCxnSpPr/>
      </xdr:nvCxnSpPr>
      <xdr:spPr>
        <a:xfrm>
          <a:off x="19545300" y="1043559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60</xdr:row>
      <xdr:rowOff>96266</xdr:rowOff>
    </xdr:from>
    <xdr:to>
      <xdr:col>98</xdr:col>
      <xdr:colOff>38100</xdr:colOff>
      <xdr:row>61</xdr:row>
      <xdr:rowOff>26416</xdr:rowOff>
    </xdr:to>
    <xdr:sp macro="" textlink="">
      <xdr:nvSpPr>
        <xdr:cNvPr id="613" name="楕円 612">
          <a:extLst>
            <a:ext uri="{FF2B5EF4-FFF2-40B4-BE49-F238E27FC236}">
              <a16:creationId xmlns:a16="http://schemas.microsoft.com/office/drawing/2014/main" id="{A463B8E1-34E5-4DA1-ADAB-0972D2679BF8}"/>
            </a:ext>
          </a:extLst>
        </xdr:cNvPr>
        <xdr:cNvSpPr/>
      </xdr:nvSpPr>
      <xdr:spPr>
        <a:xfrm>
          <a:off x="18605500" y="103832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60</xdr:row>
      <xdr:rowOff>147066</xdr:rowOff>
    </xdr:from>
    <xdr:to>
      <xdr:col>102</xdr:col>
      <xdr:colOff>114300</xdr:colOff>
      <xdr:row>60</xdr:row>
      <xdr:rowOff>148590</xdr:rowOff>
    </xdr:to>
    <xdr:cxnSp macro="">
      <xdr:nvCxnSpPr>
        <xdr:cNvPr id="614" name="直線コネクタ 613">
          <a:extLst>
            <a:ext uri="{FF2B5EF4-FFF2-40B4-BE49-F238E27FC236}">
              <a16:creationId xmlns:a16="http://schemas.microsoft.com/office/drawing/2014/main" id="{C5A5E0FA-60FD-4A19-B186-7EDBB9F57E9A}"/>
            </a:ext>
          </a:extLst>
        </xdr:cNvPr>
        <xdr:cNvCxnSpPr/>
      </xdr:nvCxnSpPr>
      <xdr:spPr>
        <a:xfrm>
          <a:off x="18656300" y="10434066"/>
          <a:ext cx="889000"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62</xdr:row>
      <xdr:rowOff>63263</xdr:rowOff>
    </xdr:from>
    <xdr:ext cx="469744" cy="259045"/>
    <xdr:sp macro="" textlink="">
      <xdr:nvSpPr>
        <xdr:cNvPr id="615" name="n_1aveValue【学校施設】&#10;一人当たり面積">
          <a:extLst>
            <a:ext uri="{FF2B5EF4-FFF2-40B4-BE49-F238E27FC236}">
              <a16:creationId xmlns:a16="http://schemas.microsoft.com/office/drawing/2014/main" id="{FC2B5CC2-FEE1-47C5-93AA-E99FA0DDB542}"/>
            </a:ext>
          </a:extLst>
        </xdr:cNvPr>
        <xdr:cNvSpPr txBox="1"/>
      </xdr:nvSpPr>
      <xdr:spPr>
        <a:xfrm>
          <a:off x="21075727" y="106931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80027</xdr:rowOff>
    </xdr:from>
    <xdr:ext cx="469744" cy="259045"/>
    <xdr:sp macro="" textlink="">
      <xdr:nvSpPr>
        <xdr:cNvPr id="616" name="n_2aveValue【学校施設】&#10;一人当たり面積">
          <a:extLst>
            <a:ext uri="{FF2B5EF4-FFF2-40B4-BE49-F238E27FC236}">
              <a16:creationId xmlns:a16="http://schemas.microsoft.com/office/drawing/2014/main" id="{028F915E-83CA-4C15-9D48-36747A37B8C7}"/>
            </a:ext>
          </a:extLst>
        </xdr:cNvPr>
        <xdr:cNvSpPr txBox="1"/>
      </xdr:nvSpPr>
      <xdr:spPr>
        <a:xfrm>
          <a:off x="20199427" y="10709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96029</xdr:rowOff>
    </xdr:from>
    <xdr:ext cx="469744" cy="259045"/>
    <xdr:sp macro="" textlink="">
      <xdr:nvSpPr>
        <xdr:cNvPr id="617" name="n_3aveValue【学校施設】&#10;一人当たり面積">
          <a:extLst>
            <a:ext uri="{FF2B5EF4-FFF2-40B4-BE49-F238E27FC236}">
              <a16:creationId xmlns:a16="http://schemas.microsoft.com/office/drawing/2014/main" id="{6FB61177-119B-41B4-BBD5-F2C838797858}"/>
            </a:ext>
          </a:extLst>
        </xdr:cNvPr>
        <xdr:cNvSpPr txBox="1"/>
      </xdr:nvSpPr>
      <xdr:spPr>
        <a:xfrm>
          <a:off x="19310427" y="107259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103649</xdr:rowOff>
    </xdr:from>
    <xdr:ext cx="469744" cy="259045"/>
    <xdr:sp macro="" textlink="">
      <xdr:nvSpPr>
        <xdr:cNvPr id="618" name="n_4aveValue【学校施設】&#10;一人当たり面積">
          <a:extLst>
            <a:ext uri="{FF2B5EF4-FFF2-40B4-BE49-F238E27FC236}">
              <a16:creationId xmlns:a16="http://schemas.microsoft.com/office/drawing/2014/main" id="{464F23A3-3760-43B3-A21C-A008B27FCFCB}"/>
            </a:ext>
          </a:extLst>
        </xdr:cNvPr>
        <xdr:cNvSpPr txBox="1"/>
      </xdr:nvSpPr>
      <xdr:spPr>
        <a:xfrm>
          <a:off x="18421427" y="107335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59</xdr:row>
      <xdr:rowOff>51325</xdr:rowOff>
    </xdr:from>
    <xdr:ext cx="469744" cy="259045"/>
    <xdr:sp macro="" textlink="">
      <xdr:nvSpPr>
        <xdr:cNvPr id="619" name="n_1mainValue【学校施設】&#10;一人当たり面積">
          <a:extLst>
            <a:ext uri="{FF2B5EF4-FFF2-40B4-BE49-F238E27FC236}">
              <a16:creationId xmlns:a16="http://schemas.microsoft.com/office/drawing/2014/main" id="{A5870E46-1DC4-464B-9677-9A6941A15062}"/>
            </a:ext>
          </a:extLst>
        </xdr:cNvPr>
        <xdr:cNvSpPr txBox="1"/>
      </xdr:nvSpPr>
      <xdr:spPr>
        <a:xfrm>
          <a:off x="21075727" y="101668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44467</xdr:rowOff>
    </xdr:from>
    <xdr:ext cx="469744" cy="259045"/>
    <xdr:sp macro="" textlink="">
      <xdr:nvSpPr>
        <xdr:cNvPr id="620" name="n_2mainValue【学校施設】&#10;一人当たり面積">
          <a:extLst>
            <a:ext uri="{FF2B5EF4-FFF2-40B4-BE49-F238E27FC236}">
              <a16:creationId xmlns:a16="http://schemas.microsoft.com/office/drawing/2014/main" id="{1D8C2DD2-FFAD-43DE-90AD-812A17F1F5EC}"/>
            </a:ext>
          </a:extLst>
        </xdr:cNvPr>
        <xdr:cNvSpPr txBox="1"/>
      </xdr:nvSpPr>
      <xdr:spPr>
        <a:xfrm>
          <a:off x="20199427" y="101600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59</xdr:row>
      <xdr:rowOff>44467</xdr:rowOff>
    </xdr:from>
    <xdr:ext cx="469744" cy="259045"/>
    <xdr:sp macro="" textlink="">
      <xdr:nvSpPr>
        <xdr:cNvPr id="621" name="n_3mainValue【学校施設】&#10;一人当たり面積">
          <a:extLst>
            <a:ext uri="{FF2B5EF4-FFF2-40B4-BE49-F238E27FC236}">
              <a16:creationId xmlns:a16="http://schemas.microsoft.com/office/drawing/2014/main" id="{D51F4D11-4C20-4B76-9D37-8662B57CB1AE}"/>
            </a:ext>
          </a:extLst>
        </xdr:cNvPr>
        <xdr:cNvSpPr txBox="1"/>
      </xdr:nvSpPr>
      <xdr:spPr>
        <a:xfrm>
          <a:off x="19310427" y="101600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59</xdr:row>
      <xdr:rowOff>42943</xdr:rowOff>
    </xdr:from>
    <xdr:ext cx="469744" cy="259045"/>
    <xdr:sp macro="" textlink="">
      <xdr:nvSpPr>
        <xdr:cNvPr id="622" name="n_4mainValue【学校施設】&#10;一人当たり面積">
          <a:extLst>
            <a:ext uri="{FF2B5EF4-FFF2-40B4-BE49-F238E27FC236}">
              <a16:creationId xmlns:a16="http://schemas.microsoft.com/office/drawing/2014/main" id="{6BE8F99A-B73D-4F84-887E-1496629DD9F0}"/>
            </a:ext>
          </a:extLst>
        </xdr:cNvPr>
        <xdr:cNvSpPr txBox="1"/>
      </xdr:nvSpPr>
      <xdr:spPr>
        <a:xfrm>
          <a:off x="18421427" y="101584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3" name="正方形/長方形 622">
          <a:extLst>
            <a:ext uri="{FF2B5EF4-FFF2-40B4-BE49-F238E27FC236}">
              <a16:creationId xmlns:a16="http://schemas.microsoft.com/office/drawing/2014/main" id="{107D0671-AF86-4865-973C-5920F664D736}"/>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4" name="正方形/長方形 623">
          <a:extLst>
            <a:ext uri="{FF2B5EF4-FFF2-40B4-BE49-F238E27FC236}">
              <a16:creationId xmlns:a16="http://schemas.microsoft.com/office/drawing/2014/main" id="{DC52B593-FE1C-4F7F-9045-FF8CB2E62A4E}"/>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5" name="正方形/長方形 624">
          <a:extLst>
            <a:ext uri="{FF2B5EF4-FFF2-40B4-BE49-F238E27FC236}">
              <a16:creationId xmlns:a16="http://schemas.microsoft.com/office/drawing/2014/main" id="{99D3B311-B57F-4286-9523-797842368B3F}"/>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6" name="正方形/長方形 625">
          <a:extLst>
            <a:ext uri="{FF2B5EF4-FFF2-40B4-BE49-F238E27FC236}">
              <a16:creationId xmlns:a16="http://schemas.microsoft.com/office/drawing/2014/main" id="{8923E07E-B7A1-4308-9A14-EDAEBF789553}"/>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7" name="正方形/長方形 626">
          <a:extLst>
            <a:ext uri="{FF2B5EF4-FFF2-40B4-BE49-F238E27FC236}">
              <a16:creationId xmlns:a16="http://schemas.microsoft.com/office/drawing/2014/main" id="{5F7AA085-89A5-45BE-B41B-569E56548C16}"/>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8" name="正方形/長方形 627">
          <a:extLst>
            <a:ext uri="{FF2B5EF4-FFF2-40B4-BE49-F238E27FC236}">
              <a16:creationId xmlns:a16="http://schemas.microsoft.com/office/drawing/2014/main" id="{EAD426EA-E9AC-40C2-9C6A-A589A8365942}"/>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9" name="正方形/長方形 628">
          <a:extLst>
            <a:ext uri="{FF2B5EF4-FFF2-40B4-BE49-F238E27FC236}">
              <a16:creationId xmlns:a16="http://schemas.microsoft.com/office/drawing/2014/main" id="{0875F443-33E1-424D-A663-87A461B0D146}"/>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0" name="正方形/長方形 629">
          <a:extLst>
            <a:ext uri="{FF2B5EF4-FFF2-40B4-BE49-F238E27FC236}">
              <a16:creationId xmlns:a16="http://schemas.microsoft.com/office/drawing/2014/main" id="{86914EB0-5E8B-4FD2-87CE-89D5D855DFBA}"/>
            </a:ext>
          </a:extLst>
        </xdr:cNvPr>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1" name="正方形/長方形 630">
          <a:extLst>
            <a:ext uri="{FF2B5EF4-FFF2-40B4-BE49-F238E27FC236}">
              <a16:creationId xmlns:a16="http://schemas.microsoft.com/office/drawing/2014/main" id="{164C3AA9-0B5C-49B7-905D-A7E26CF64903}"/>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32" name="正方形/長方形 631">
          <a:extLst>
            <a:ext uri="{FF2B5EF4-FFF2-40B4-BE49-F238E27FC236}">
              <a16:creationId xmlns:a16="http://schemas.microsoft.com/office/drawing/2014/main" id="{4DCA8EFD-44D5-4151-9E43-062A117B7F6E}"/>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33" name="正方形/長方形 632">
          <a:extLst>
            <a:ext uri="{FF2B5EF4-FFF2-40B4-BE49-F238E27FC236}">
              <a16:creationId xmlns:a16="http://schemas.microsoft.com/office/drawing/2014/main" id="{B8A04513-C4EC-4995-B24A-C0D0FBB41FEC}"/>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34" name="正方形/長方形 633">
          <a:extLst>
            <a:ext uri="{FF2B5EF4-FFF2-40B4-BE49-F238E27FC236}">
              <a16:creationId xmlns:a16="http://schemas.microsoft.com/office/drawing/2014/main" id="{B9268AD8-D92E-478F-ABEB-596CDC009ECE}"/>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35" name="正方形/長方形 634">
          <a:extLst>
            <a:ext uri="{FF2B5EF4-FFF2-40B4-BE49-F238E27FC236}">
              <a16:creationId xmlns:a16="http://schemas.microsoft.com/office/drawing/2014/main" id="{F28312DC-BEA5-4D3E-BBDA-759D8481EDB1}"/>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36" name="正方形/長方形 635">
          <a:extLst>
            <a:ext uri="{FF2B5EF4-FFF2-40B4-BE49-F238E27FC236}">
              <a16:creationId xmlns:a16="http://schemas.microsoft.com/office/drawing/2014/main" id="{4C9ABDBD-5723-4D94-B644-35A85E6F73BC}"/>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37" name="正方形/長方形 636">
          <a:extLst>
            <a:ext uri="{FF2B5EF4-FFF2-40B4-BE49-F238E27FC236}">
              <a16:creationId xmlns:a16="http://schemas.microsoft.com/office/drawing/2014/main" id="{7AEFA3AE-9A07-4CEE-B2C9-939DF59C726E}"/>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38" name="正方形/長方形 637">
          <a:extLst>
            <a:ext uri="{FF2B5EF4-FFF2-40B4-BE49-F238E27FC236}">
              <a16:creationId xmlns:a16="http://schemas.microsoft.com/office/drawing/2014/main" id="{C4FEDF2D-B38A-45F1-B4BD-5EB8DC8F0EE3}"/>
            </a:ext>
          </a:extLst>
        </xdr:cNvPr>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39" name="正方形/長方形 638">
          <a:extLst>
            <a:ext uri="{FF2B5EF4-FFF2-40B4-BE49-F238E27FC236}">
              <a16:creationId xmlns:a16="http://schemas.microsoft.com/office/drawing/2014/main" id="{114309A1-19F6-4377-A65F-17C7FD90F608}"/>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0" name="正方形/長方形 639">
          <a:extLst>
            <a:ext uri="{FF2B5EF4-FFF2-40B4-BE49-F238E27FC236}">
              <a16:creationId xmlns:a16="http://schemas.microsoft.com/office/drawing/2014/main" id="{39B20A22-EE21-4760-9242-E98D2CE421CA}"/>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1" name="正方形/長方形 640">
          <a:extLst>
            <a:ext uri="{FF2B5EF4-FFF2-40B4-BE49-F238E27FC236}">
              <a16:creationId xmlns:a16="http://schemas.microsoft.com/office/drawing/2014/main" id="{51FE2316-55BC-4257-962F-ACE33F6E7F11}"/>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2" name="正方形/長方形 641">
          <a:extLst>
            <a:ext uri="{FF2B5EF4-FFF2-40B4-BE49-F238E27FC236}">
              <a16:creationId xmlns:a16="http://schemas.microsoft.com/office/drawing/2014/main" id="{63B2D8E9-32FC-442A-A22F-1A250CD7E83B}"/>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3" name="正方形/長方形 642">
          <a:extLst>
            <a:ext uri="{FF2B5EF4-FFF2-40B4-BE49-F238E27FC236}">
              <a16:creationId xmlns:a16="http://schemas.microsoft.com/office/drawing/2014/main" id="{A2A8239B-7A35-42CE-9B6F-6B28861FA126}"/>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4" name="正方形/長方形 643">
          <a:extLst>
            <a:ext uri="{FF2B5EF4-FFF2-40B4-BE49-F238E27FC236}">
              <a16:creationId xmlns:a16="http://schemas.microsoft.com/office/drawing/2014/main" id="{C617E21A-9CD6-4E72-A873-519BE5B50F6E}"/>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5" name="正方形/長方形 644">
          <a:extLst>
            <a:ext uri="{FF2B5EF4-FFF2-40B4-BE49-F238E27FC236}">
              <a16:creationId xmlns:a16="http://schemas.microsoft.com/office/drawing/2014/main" id="{ACE367F1-B8E7-4E00-815D-36B0C9D7F806}"/>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6" name="正方形/長方形 645">
          <a:extLst>
            <a:ext uri="{FF2B5EF4-FFF2-40B4-BE49-F238E27FC236}">
              <a16:creationId xmlns:a16="http://schemas.microsoft.com/office/drawing/2014/main" id="{E6BE309A-904E-47AE-8388-A421C620C02E}"/>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7" name="テキスト ボックス 646">
          <a:extLst>
            <a:ext uri="{FF2B5EF4-FFF2-40B4-BE49-F238E27FC236}">
              <a16:creationId xmlns:a16="http://schemas.microsoft.com/office/drawing/2014/main" id="{64F93A56-64A9-4329-B784-416FE69B1781}"/>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48" name="直線コネクタ 647">
          <a:extLst>
            <a:ext uri="{FF2B5EF4-FFF2-40B4-BE49-F238E27FC236}">
              <a16:creationId xmlns:a16="http://schemas.microsoft.com/office/drawing/2014/main" id="{984BECA4-2E84-4373-8A17-355E0314E9DA}"/>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49" name="テキスト ボックス 648">
          <a:extLst>
            <a:ext uri="{FF2B5EF4-FFF2-40B4-BE49-F238E27FC236}">
              <a16:creationId xmlns:a16="http://schemas.microsoft.com/office/drawing/2014/main" id="{6D697B9B-8D56-4BEC-8E9F-DFE12BF4F6F5}"/>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0" name="直線コネクタ 649">
          <a:extLst>
            <a:ext uri="{FF2B5EF4-FFF2-40B4-BE49-F238E27FC236}">
              <a16:creationId xmlns:a16="http://schemas.microsoft.com/office/drawing/2014/main" id="{E0E55771-4D0D-48CB-B684-F361B61B8105}"/>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1" name="テキスト ボックス 650">
          <a:extLst>
            <a:ext uri="{FF2B5EF4-FFF2-40B4-BE49-F238E27FC236}">
              <a16:creationId xmlns:a16="http://schemas.microsoft.com/office/drawing/2014/main" id="{64A1AE1E-3A9D-41F4-908B-1CB7F3FB0951}"/>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2" name="直線コネクタ 651">
          <a:extLst>
            <a:ext uri="{FF2B5EF4-FFF2-40B4-BE49-F238E27FC236}">
              <a16:creationId xmlns:a16="http://schemas.microsoft.com/office/drawing/2014/main" id="{F9322159-83CF-43AC-86F8-7C3AE38DFD11}"/>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53" name="テキスト ボックス 652">
          <a:extLst>
            <a:ext uri="{FF2B5EF4-FFF2-40B4-BE49-F238E27FC236}">
              <a16:creationId xmlns:a16="http://schemas.microsoft.com/office/drawing/2014/main" id="{6112AB08-9AF1-4FE3-9972-12B9129EE1E2}"/>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54" name="直線コネクタ 653">
          <a:extLst>
            <a:ext uri="{FF2B5EF4-FFF2-40B4-BE49-F238E27FC236}">
              <a16:creationId xmlns:a16="http://schemas.microsoft.com/office/drawing/2014/main" id="{401B0D8F-7EAE-4F20-92FC-0EFB5D47082E}"/>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55" name="テキスト ボックス 654">
          <a:extLst>
            <a:ext uri="{FF2B5EF4-FFF2-40B4-BE49-F238E27FC236}">
              <a16:creationId xmlns:a16="http://schemas.microsoft.com/office/drawing/2014/main" id="{8578D9E7-7A18-44B6-8DDF-FA5065C92008}"/>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56" name="直線コネクタ 655">
          <a:extLst>
            <a:ext uri="{FF2B5EF4-FFF2-40B4-BE49-F238E27FC236}">
              <a16:creationId xmlns:a16="http://schemas.microsoft.com/office/drawing/2014/main" id="{5262B542-6D2A-47A8-A828-ECD131E5D32A}"/>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57" name="テキスト ボックス 656">
          <a:extLst>
            <a:ext uri="{FF2B5EF4-FFF2-40B4-BE49-F238E27FC236}">
              <a16:creationId xmlns:a16="http://schemas.microsoft.com/office/drawing/2014/main" id="{F1455CC5-5ECC-4F25-BD5A-7DAB44E5439F}"/>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58" name="直線コネクタ 657">
          <a:extLst>
            <a:ext uri="{FF2B5EF4-FFF2-40B4-BE49-F238E27FC236}">
              <a16:creationId xmlns:a16="http://schemas.microsoft.com/office/drawing/2014/main" id="{960F661C-830E-4164-894F-CE19E6228CCE}"/>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59" name="テキスト ボックス 658">
          <a:extLst>
            <a:ext uri="{FF2B5EF4-FFF2-40B4-BE49-F238E27FC236}">
              <a16:creationId xmlns:a16="http://schemas.microsoft.com/office/drawing/2014/main" id="{DE1FDFDB-15D4-4325-8D30-142531C8EDC0}"/>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0" name="直線コネクタ 659">
          <a:extLst>
            <a:ext uri="{FF2B5EF4-FFF2-40B4-BE49-F238E27FC236}">
              <a16:creationId xmlns:a16="http://schemas.microsoft.com/office/drawing/2014/main" id="{5166136A-236C-4F70-822C-930BA09B8701}"/>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1" name="テキスト ボックス 660">
          <a:extLst>
            <a:ext uri="{FF2B5EF4-FFF2-40B4-BE49-F238E27FC236}">
              <a16:creationId xmlns:a16="http://schemas.microsoft.com/office/drawing/2014/main" id="{5BA331B3-A771-4DA6-87A9-17B88B206D8C}"/>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2" name="直線コネクタ 661">
          <a:extLst>
            <a:ext uri="{FF2B5EF4-FFF2-40B4-BE49-F238E27FC236}">
              <a16:creationId xmlns:a16="http://schemas.microsoft.com/office/drawing/2014/main" id="{BAD1EDE3-6D57-42E3-80D2-A52AEA5FF4BF}"/>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3" name="【公民館】&#10;有形固定資産減価償却率グラフ枠">
          <a:extLst>
            <a:ext uri="{FF2B5EF4-FFF2-40B4-BE49-F238E27FC236}">
              <a16:creationId xmlns:a16="http://schemas.microsoft.com/office/drawing/2014/main" id="{BADBE8A8-2AB7-4ED6-82AF-CAFBB3E2AE3B}"/>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108857</xdr:rowOff>
    </xdr:from>
    <xdr:to>
      <xdr:col>85</xdr:col>
      <xdr:colOff>126364</xdr:colOff>
      <xdr:row>109</xdr:row>
      <xdr:rowOff>35379</xdr:rowOff>
    </xdr:to>
    <xdr:cxnSp macro="">
      <xdr:nvCxnSpPr>
        <xdr:cNvPr id="664" name="直線コネクタ 663">
          <a:extLst>
            <a:ext uri="{FF2B5EF4-FFF2-40B4-BE49-F238E27FC236}">
              <a16:creationId xmlns:a16="http://schemas.microsoft.com/office/drawing/2014/main" id="{6990CDD9-C936-4851-8C16-4BCFC523F11F}"/>
            </a:ext>
          </a:extLst>
        </xdr:cNvPr>
        <xdr:cNvCxnSpPr/>
      </xdr:nvCxnSpPr>
      <xdr:spPr>
        <a:xfrm flipV="1">
          <a:off x="16318864" y="17253857"/>
          <a:ext cx="0" cy="14695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665" name="【公民館】&#10;有形固定資産減価償却率最小値テキスト">
          <a:extLst>
            <a:ext uri="{FF2B5EF4-FFF2-40B4-BE49-F238E27FC236}">
              <a16:creationId xmlns:a16="http://schemas.microsoft.com/office/drawing/2014/main" id="{06346E8D-13EE-45BD-AFDA-4DD848B2CE87}"/>
            </a:ext>
          </a:extLst>
        </xdr:cNvPr>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666" name="直線コネクタ 665">
          <a:extLst>
            <a:ext uri="{FF2B5EF4-FFF2-40B4-BE49-F238E27FC236}">
              <a16:creationId xmlns:a16="http://schemas.microsoft.com/office/drawing/2014/main" id="{DF04BBDD-A785-4713-A7DA-D40A4E37ADB8}"/>
            </a:ext>
          </a:extLst>
        </xdr:cNvPr>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55534</xdr:rowOff>
    </xdr:from>
    <xdr:ext cx="405111" cy="259045"/>
    <xdr:sp macro="" textlink="">
      <xdr:nvSpPr>
        <xdr:cNvPr id="667" name="【公民館】&#10;有形固定資産減価償却率最大値テキスト">
          <a:extLst>
            <a:ext uri="{FF2B5EF4-FFF2-40B4-BE49-F238E27FC236}">
              <a16:creationId xmlns:a16="http://schemas.microsoft.com/office/drawing/2014/main" id="{E5DF5A0F-1BAA-4CDA-BD45-BC6289DC4446}"/>
            </a:ext>
          </a:extLst>
        </xdr:cNvPr>
        <xdr:cNvSpPr txBox="1"/>
      </xdr:nvSpPr>
      <xdr:spPr>
        <a:xfrm>
          <a:off x="16357600" y="170290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108857</xdr:rowOff>
    </xdr:from>
    <xdr:to>
      <xdr:col>86</xdr:col>
      <xdr:colOff>25400</xdr:colOff>
      <xdr:row>100</xdr:row>
      <xdr:rowOff>108857</xdr:rowOff>
    </xdr:to>
    <xdr:cxnSp macro="">
      <xdr:nvCxnSpPr>
        <xdr:cNvPr id="668" name="直線コネクタ 667">
          <a:extLst>
            <a:ext uri="{FF2B5EF4-FFF2-40B4-BE49-F238E27FC236}">
              <a16:creationId xmlns:a16="http://schemas.microsoft.com/office/drawing/2014/main" id="{06EF8FE1-71D6-4C38-AC8A-82215145F087}"/>
            </a:ext>
          </a:extLst>
        </xdr:cNvPr>
        <xdr:cNvCxnSpPr/>
      </xdr:nvCxnSpPr>
      <xdr:spPr>
        <a:xfrm>
          <a:off x="16230600" y="172538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110326</xdr:rowOff>
    </xdr:from>
    <xdr:ext cx="405111" cy="259045"/>
    <xdr:sp macro="" textlink="">
      <xdr:nvSpPr>
        <xdr:cNvPr id="669" name="【公民館】&#10;有形固定資産減価償却率平均値テキスト">
          <a:extLst>
            <a:ext uri="{FF2B5EF4-FFF2-40B4-BE49-F238E27FC236}">
              <a16:creationId xmlns:a16="http://schemas.microsoft.com/office/drawing/2014/main" id="{94414700-1D15-4916-A8CF-0DA40C779EE6}"/>
            </a:ext>
          </a:extLst>
        </xdr:cNvPr>
        <xdr:cNvSpPr txBox="1"/>
      </xdr:nvSpPr>
      <xdr:spPr>
        <a:xfrm>
          <a:off x="16357600" y="1794112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87449</xdr:rowOff>
    </xdr:from>
    <xdr:to>
      <xdr:col>85</xdr:col>
      <xdr:colOff>177800</xdr:colOff>
      <xdr:row>106</xdr:row>
      <xdr:rowOff>17599</xdr:rowOff>
    </xdr:to>
    <xdr:sp macro="" textlink="">
      <xdr:nvSpPr>
        <xdr:cNvPr id="670" name="フローチャート: 判断 669">
          <a:extLst>
            <a:ext uri="{FF2B5EF4-FFF2-40B4-BE49-F238E27FC236}">
              <a16:creationId xmlns:a16="http://schemas.microsoft.com/office/drawing/2014/main" id="{F8299280-53E6-41F9-8189-B36D7C7BD641}"/>
            </a:ext>
          </a:extLst>
        </xdr:cNvPr>
        <xdr:cNvSpPr/>
      </xdr:nvSpPr>
      <xdr:spPr>
        <a:xfrm>
          <a:off x="16268700" y="18089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77651</xdr:rowOff>
    </xdr:from>
    <xdr:to>
      <xdr:col>81</xdr:col>
      <xdr:colOff>101600</xdr:colOff>
      <xdr:row>106</xdr:row>
      <xdr:rowOff>7801</xdr:rowOff>
    </xdr:to>
    <xdr:sp macro="" textlink="">
      <xdr:nvSpPr>
        <xdr:cNvPr id="671" name="フローチャート: 判断 670">
          <a:extLst>
            <a:ext uri="{FF2B5EF4-FFF2-40B4-BE49-F238E27FC236}">
              <a16:creationId xmlns:a16="http://schemas.microsoft.com/office/drawing/2014/main" id="{6E9E671E-45DF-4EAD-9D30-B6FE60B6C8EE}"/>
            </a:ext>
          </a:extLst>
        </xdr:cNvPr>
        <xdr:cNvSpPr/>
      </xdr:nvSpPr>
      <xdr:spPr>
        <a:xfrm>
          <a:off x="15430500" y="18079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71120</xdr:rowOff>
    </xdr:from>
    <xdr:to>
      <xdr:col>76</xdr:col>
      <xdr:colOff>165100</xdr:colOff>
      <xdr:row>106</xdr:row>
      <xdr:rowOff>1270</xdr:rowOff>
    </xdr:to>
    <xdr:sp macro="" textlink="">
      <xdr:nvSpPr>
        <xdr:cNvPr id="672" name="フローチャート: 判断 671">
          <a:extLst>
            <a:ext uri="{FF2B5EF4-FFF2-40B4-BE49-F238E27FC236}">
              <a16:creationId xmlns:a16="http://schemas.microsoft.com/office/drawing/2014/main" id="{A74E7D9C-A61E-4EEB-B244-22A617AEF505}"/>
            </a:ext>
          </a:extLst>
        </xdr:cNvPr>
        <xdr:cNvSpPr/>
      </xdr:nvSpPr>
      <xdr:spPr>
        <a:xfrm>
          <a:off x="14541500" y="18073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53158</xdr:rowOff>
    </xdr:from>
    <xdr:to>
      <xdr:col>72</xdr:col>
      <xdr:colOff>38100</xdr:colOff>
      <xdr:row>105</xdr:row>
      <xdr:rowOff>154758</xdr:rowOff>
    </xdr:to>
    <xdr:sp macro="" textlink="">
      <xdr:nvSpPr>
        <xdr:cNvPr id="673" name="フローチャート: 判断 672">
          <a:extLst>
            <a:ext uri="{FF2B5EF4-FFF2-40B4-BE49-F238E27FC236}">
              <a16:creationId xmlns:a16="http://schemas.microsoft.com/office/drawing/2014/main" id="{01F20E44-A030-4367-AABD-919E7C59972E}"/>
            </a:ext>
          </a:extLst>
        </xdr:cNvPr>
        <xdr:cNvSpPr/>
      </xdr:nvSpPr>
      <xdr:spPr>
        <a:xfrm>
          <a:off x="13652500" y="18055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48261</xdr:rowOff>
    </xdr:from>
    <xdr:to>
      <xdr:col>67</xdr:col>
      <xdr:colOff>101600</xdr:colOff>
      <xdr:row>105</xdr:row>
      <xdr:rowOff>149861</xdr:rowOff>
    </xdr:to>
    <xdr:sp macro="" textlink="">
      <xdr:nvSpPr>
        <xdr:cNvPr id="674" name="フローチャート: 判断 673">
          <a:extLst>
            <a:ext uri="{FF2B5EF4-FFF2-40B4-BE49-F238E27FC236}">
              <a16:creationId xmlns:a16="http://schemas.microsoft.com/office/drawing/2014/main" id="{5B2CD082-A9F7-4246-9212-5718573949DD}"/>
            </a:ext>
          </a:extLst>
        </xdr:cNvPr>
        <xdr:cNvSpPr/>
      </xdr:nvSpPr>
      <xdr:spPr>
        <a:xfrm>
          <a:off x="12763500" y="18050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5" name="テキスト ボックス 674">
          <a:extLst>
            <a:ext uri="{FF2B5EF4-FFF2-40B4-BE49-F238E27FC236}">
              <a16:creationId xmlns:a16="http://schemas.microsoft.com/office/drawing/2014/main" id="{0BD019E3-DB45-4F19-BE21-BBFFF48F78D7}"/>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6" name="テキスト ボックス 675">
          <a:extLst>
            <a:ext uri="{FF2B5EF4-FFF2-40B4-BE49-F238E27FC236}">
              <a16:creationId xmlns:a16="http://schemas.microsoft.com/office/drawing/2014/main" id="{3574BBB0-FF75-4E14-8F4A-3E40EFD4C707}"/>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7" name="テキスト ボックス 676">
          <a:extLst>
            <a:ext uri="{FF2B5EF4-FFF2-40B4-BE49-F238E27FC236}">
              <a16:creationId xmlns:a16="http://schemas.microsoft.com/office/drawing/2014/main" id="{9389FCB4-1D0B-4A2D-AD7B-013BE636CCB3}"/>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78" name="テキスト ボックス 677">
          <a:extLst>
            <a:ext uri="{FF2B5EF4-FFF2-40B4-BE49-F238E27FC236}">
              <a16:creationId xmlns:a16="http://schemas.microsoft.com/office/drawing/2014/main" id="{D871B26C-6BEE-4F95-88F3-3159C406E39F}"/>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79" name="テキスト ボックス 678">
          <a:extLst>
            <a:ext uri="{FF2B5EF4-FFF2-40B4-BE49-F238E27FC236}">
              <a16:creationId xmlns:a16="http://schemas.microsoft.com/office/drawing/2014/main" id="{3F8FCC40-1335-4577-9ACA-58A71AD115CC}"/>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100512</xdr:rowOff>
    </xdr:from>
    <xdr:to>
      <xdr:col>85</xdr:col>
      <xdr:colOff>177800</xdr:colOff>
      <xdr:row>107</xdr:row>
      <xdr:rowOff>30662</xdr:rowOff>
    </xdr:to>
    <xdr:sp macro="" textlink="">
      <xdr:nvSpPr>
        <xdr:cNvPr id="680" name="楕円 679">
          <a:extLst>
            <a:ext uri="{FF2B5EF4-FFF2-40B4-BE49-F238E27FC236}">
              <a16:creationId xmlns:a16="http://schemas.microsoft.com/office/drawing/2014/main" id="{A3D8E786-5E6C-4BB6-983A-21729867E93F}"/>
            </a:ext>
          </a:extLst>
        </xdr:cNvPr>
        <xdr:cNvSpPr/>
      </xdr:nvSpPr>
      <xdr:spPr>
        <a:xfrm>
          <a:off x="16268700" y="18274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78939</xdr:rowOff>
    </xdr:from>
    <xdr:ext cx="405111" cy="259045"/>
    <xdr:sp macro="" textlink="">
      <xdr:nvSpPr>
        <xdr:cNvPr id="681" name="【公民館】&#10;有形固定資産減価償却率該当値テキスト">
          <a:extLst>
            <a:ext uri="{FF2B5EF4-FFF2-40B4-BE49-F238E27FC236}">
              <a16:creationId xmlns:a16="http://schemas.microsoft.com/office/drawing/2014/main" id="{ED7E3D3D-BD28-4999-8C87-0A24AB90052A}"/>
            </a:ext>
          </a:extLst>
        </xdr:cNvPr>
        <xdr:cNvSpPr txBox="1"/>
      </xdr:nvSpPr>
      <xdr:spPr>
        <a:xfrm>
          <a:off x="16357600" y="182526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64588</xdr:rowOff>
    </xdr:from>
    <xdr:to>
      <xdr:col>81</xdr:col>
      <xdr:colOff>101600</xdr:colOff>
      <xdr:row>106</xdr:row>
      <xdr:rowOff>166188</xdr:rowOff>
    </xdr:to>
    <xdr:sp macro="" textlink="">
      <xdr:nvSpPr>
        <xdr:cNvPr id="682" name="楕円 681">
          <a:extLst>
            <a:ext uri="{FF2B5EF4-FFF2-40B4-BE49-F238E27FC236}">
              <a16:creationId xmlns:a16="http://schemas.microsoft.com/office/drawing/2014/main" id="{53A7438D-35F9-4396-844B-5C501E9FA359}"/>
            </a:ext>
          </a:extLst>
        </xdr:cNvPr>
        <xdr:cNvSpPr/>
      </xdr:nvSpPr>
      <xdr:spPr>
        <a:xfrm>
          <a:off x="15430500" y="18238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115388</xdr:rowOff>
    </xdr:from>
    <xdr:to>
      <xdr:col>85</xdr:col>
      <xdr:colOff>127000</xdr:colOff>
      <xdr:row>106</xdr:row>
      <xdr:rowOff>151312</xdr:rowOff>
    </xdr:to>
    <xdr:cxnSp macro="">
      <xdr:nvCxnSpPr>
        <xdr:cNvPr id="683" name="直線コネクタ 682">
          <a:extLst>
            <a:ext uri="{FF2B5EF4-FFF2-40B4-BE49-F238E27FC236}">
              <a16:creationId xmlns:a16="http://schemas.microsoft.com/office/drawing/2014/main" id="{5D33E76F-C4B1-4E35-9909-812F204FA274}"/>
            </a:ext>
          </a:extLst>
        </xdr:cNvPr>
        <xdr:cNvCxnSpPr/>
      </xdr:nvCxnSpPr>
      <xdr:spPr>
        <a:xfrm>
          <a:off x="15481300" y="18289088"/>
          <a:ext cx="838200" cy="35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28666</xdr:rowOff>
    </xdr:from>
    <xdr:to>
      <xdr:col>76</xdr:col>
      <xdr:colOff>165100</xdr:colOff>
      <xdr:row>106</xdr:row>
      <xdr:rowOff>130266</xdr:rowOff>
    </xdr:to>
    <xdr:sp macro="" textlink="">
      <xdr:nvSpPr>
        <xdr:cNvPr id="684" name="楕円 683">
          <a:extLst>
            <a:ext uri="{FF2B5EF4-FFF2-40B4-BE49-F238E27FC236}">
              <a16:creationId xmlns:a16="http://schemas.microsoft.com/office/drawing/2014/main" id="{E2B90F81-D882-469B-8D9A-F1BC99C36316}"/>
            </a:ext>
          </a:extLst>
        </xdr:cNvPr>
        <xdr:cNvSpPr/>
      </xdr:nvSpPr>
      <xdr:spPr>
        <a:xfrm>
          <a:off x="14541500" y="18202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79466</xdr:rowOff>
    </xdr:from>
    <xdr:to>
      <xdr:col>81</xdr:col>
      <xdr:colOff>50800</xdr:colOff>
      <xdr:row>106</xdr:row>
      <xdr:rowOff>115388</xdr:rowOff>
    </xdr:to>
    <xdr:cxnSp macro="">
      <xdr:nvCxnSpPr>
        <xdr:cNvPr id="685" name="直線コネクタ 684">
          <a:extLst>
            <a:ext uri="{FF2B5EF4-FFF2-40B4-BE49-F238E27FC236}">
              <a16:creationId xmlns:a16="http://schemas.microsoft.com/office/drawing/2014/main" id="{B50177D1-F1D1-4DB0-8D84-D09E721582B3}"/>
            </a:ext>
          </a:extLst>
        </xdr:cNvPr>
        <xdr:cNvCxnSpPr/>
      </xdr:nvCxnSpPr>
      <xdr:spPr>
        <a:xfrm>
          <a:off x="14592300" y="18253166"/>
          <a:ext cx="889000" cy="35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162561</xdr:rowOff>
    </xdr:from>
    <xdr:to>
      <xdr:col>72</xdr:col>
      <xdr:colOff>38100</xdr:colOff>
      <xdr:row>106</xdr:row>
      <xdr:rowOff>92711</xdr:rowOff>
    </xdr:to>
    <xdr:sp macro="" textlink="">
      <xdr:nvSpPr>
        <xdr:cNvPr id="686" name="楕円 685">
          <a:extLst>
            <a:ext uri="{FF2B5EF4-FFF2-40B4-BE49-F238E27FC236}">
              <a16:creationId xmlns:a16="http://schemas.microsoft.com/office/drawing/2014/main" id="{0253C596-610F-4050-8CBF-5751E6507D26}"/>
            </a:ext>
          </a:extLst>
        </xdr:cNvPr>
        <xdr:cNvSpPr/>
      </xdr:nvSpPr>
      <xdr:spPr>
        <a:xfrm>
          <a:off x="13652500" y="18164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41911</xdr:rowOff>
    </xdr:from>
    <xdr:to>
      <xdr:col>76</xdr:col>
      <xdr:colOff>114300</xdr:colOff>
      <xdr:row>106</xdr:row>
      <xdr:rowOff>79466</xdr:rowOff>
    </xdr:to>
    <xdr:cxnSp macro="">
      <xdr:nvCxnSpPr>
        <xdr:cNvPr id="687" name="直線コネクタ 686">
          <a:extLst>
            <a:ext uri="{FF2B5EF4-FFF2-40B4-BE49-F238E27FC236}">
              <a16:creationId xmlns:a16="http://schemas.microsoft.com/office/drawing/2014/main" id="{413AEDEC-9179-4EEE-8394-12253AF0A23F}"/>
            </a:ext>
          </a:extLst>
        </xdr:cNvPr>
        <xdr:cNvCxnSpPr/>
      </xdr:nvCxnSpPr>
      <xdr:spPr>
        <a:xfrm>
          <a:off x="13703300" y="18215611"/>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126637</xdr:rowOff>
    </xdr:from>
    <xdr:to>
      <xdr:col>67</xdr:col>
      <xdr:colOff>101600</xdr:colOff>
      <xdr:row>106</xdr:row>
      <xdr:rowOff>56787</xdr:rowOff>
    </xdr:to>
    <xdr:sp macro="" textlink="">
      <xdr:nvSpPr>
        <xdr:cNvPr id="688" name="楕円 687">
          <a:extLst>
            <a:ext uri="{FF2B5EF4-FFF2-40B4-BE49-F238E27FC236}">
              <a16:creationId xmlns:a16="http://schemas.microsoft.com/office/drawing/2014/main" id="{BA5652A0-75EC-4506-B27A-6EB484658E1E}"/>
            </a:ext>
          </a:extLst>
        </xdr:cNvPr>
        <xdr:cNvSpPr/>
      </xdr:nvSpPr>
      <xdr:spPr>
        <a:xfrm>
          <a:off x="12763500" y="18128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5987</xdr:rowOff>
    </xdr:from>
    <xdr:to>
      <xdr:col>71</xdr:col>
      <xdr:colOff>177800</xdr:colOff>
      <xdr:row>106</xdr:row>
      <xdr:rowOff>41911</xdr:rowOff>
    </xdr:to>
    <xdr:cxnSp macro="">
      <xdr:nvCxnSpPr>
        <xdr:cNvPr id="689" name="直線コネクタ 688">
          <a:extLst>
            <a:ext uri="{FF2B5EF4-FFF2-40B4-BE49-F238E27FC236}">
              <a16:creationId xmlns:a16="http://schemas.microsoft.com/office/drawing/2014/main" id="{42C5D296-D7D5-4862-B356-95F0A4E9B125}"/>
            </a:ext>
          </a:extLst>
        </xdr:cNvPr>
        <xdr:cNvCxnSpPr/>
      </xdr:nvCxnSpPr>
      <xdr:spPr>
        <a:xfrm>
          <a:off x="12814300" y="18179687"/>
          <a:ext cx="889000" cy="35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24328</xdr:rowOff>
    </xdr:from>
    <xdr:ext cx="405111" cy="259045"/>
    <xdr:sp macro="" textlink="">
      <xdr:nvSpPr>
        <xdr:cNvPr id="690" name="n_1aveValue【公民館】&#10;有形固定資産減価償却率">
          <a:extLst>
            <a:ext uri="{FF2B5EF4-FFF2-40B4-BE49-F238E27FC236}">
              <a16:creationId xmlns:a16="http://schemas.microsoft.com/office/drawing/2014/main" id="{3365DAEC-96E3-4488-BE65-A9C07D036091}"/>
            </a:ext>
          </a:extLst>
        </xdr:cNvPr>
        <xdr:cNvSpPr txBox="1"/>
      </xdr:nvSpPr>
      <xdr:spPr>
        <a:xfrm>
          <a:off x="15266044" y="178551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17797</xdr:rowOff>
    </xdr:from>
    <xdr:ext cx="405111" cy="259045"/>
    <xdr:sp macro="" textlink="">
      <xdr:nvSpPr>
        <xdr:cNvPr id="691" name="n_2aveValue【公民館】&#10;有形固定資産減価償却率">
          <a:extLst>
            <a:ext uri="{FF2B5EF4-FFF2-40B4-BE49-F238E27FC236}">
              <a16:creationId xmlns:a16="http://schemas.microsoft.com/office/drawing/2014/main" id="{4EF24BA1-318D-4427-B7C9-7BF5FFD1CDEB}"/>
            </a:ext>
          </a:extLst>
        </xdr:cNvPr>
        <xdr:cNvSpPr txBox="1"/>
      </xdr:nvSpPr>
      <xdr:spPr>
        <a:xfrm>
          <a:off x="14389744" y="17848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171285</xdr:rowOff>
    </xdr:from>
    <xdr:ext cx="405111" cy="259045"/>
    <xdr:sp macro="" textlink="">
      <xdr:nvSpPr>
        <xdr:cNvPr id="692" name="n_3aveValue【公民館】&#10;有形固定資産減価償却率">
          <a:extLst>
            <a:ext uri="{FF2B5EF4-FFF2-40B4-BE49-F238E27FC236}">
              <a16:creationId xmlns:a16="http://schemas.microsoft.com/office/drawing/2014/main" id="{CC4F62F0-C80D-439E-AD0C-245886E5839D}"/>
            </a:ext>
          </a:extLst>
        </xdr:cNvPr>
        <xdr:cNvSpPr txBox="1"/>
      </xdr:nvSpPr>
      <xdr:spPr>
        <a:xfrm>
          <a:off x="13500744" y="178306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166388</xdr:rowOff>
    </xdr:from>
    <xdr:ext cx="405111" cy="259045"/>
    <xdr:sp macro="" textlink="">
      <xdr:nvSpPr>
        <xdr:cNvPr id="693" name="n_4aveValue【公民館】&#10;有形固定資産減価償却率">
          <a:extLst>
            <a:ext uri="{FF2B5EF4-FFF2-40B4-BE49-F238E27FC236}">
              <a16:creationId xmlns:a16="http://schemas.microsoft.com/office/drawing/2014/main" id="{7BD76145-FA52-4E9C-873D-441DD2C9E47D}"/>
            </a:ext>
          </a:extLst>
        </xdr:cNvPr>
        <xdr:cNvSpPr txBox="1"/>
      </xdr:nvSpPr>
      <xdr:spPr>
        <a:xfrm>
          <a:off x="12611744" y="17825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157315</xdr:rowOff>
    </xdr:from>
    <xdr:ext cx="405111" cy="259045"/>
    <xdr:sp macro="" textlink="">
      <xdr:nvSpPr>
        <xdr:cNvPr id="694" name="n_1mainValue【公民館】&#10;有形固定資産減価償却率">
          <a:extLst>
            <a:ext uri="{FF2B5EF4-FFF2-40B4-BE49-F238E27FC236}">
              <a16:creationId xmlns:a16="http://schemas.microsoft.com/office/drawing/2014/main" id="{C5C33FBE-2A89-4E2D-91D8-06422EEE7E0F}"/>
            </a:ext>
          </a:extLst>
        </xdr:cNvPr>
        <xdr:cNvSpPr txBox="1"/>
      </xdr:nvSpPr>
      <xdr:spPr>
        <a:xfrm>
          <a:off x="15266044" y="183310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121393</xdr:rowOff>
    </xdr:from>
    <xdr:ext cx="405111" cy="259045"/>
    <xdr:sp macro="" textlink="">
      <xdr:nvSpPr>
        <xdr:cNvPr id="695" name="n_2mainValue【公民館】&#10;有形固定資産減価償却率">
          <a:extLst>
            <a:ext uri="{FF2B5EF4-FFF2-40B4-BE49-F238E27FC236}">
              <a16:creationId xmlns:a16="http://schemas.microsoft.com/office/drawing/2014/main" id="{BA3ED393-0853-49B3-A26A-5546906E9812}"/>
            </a:ext>
          </a:extLst>
        </xdr:cNvPr>
        <xdr:cNvSpPr txBox="1"/>
      </xdr:nvSpPr>
      <xdr:spPr>
        <a:xfrm>
          <a:off x="14389744" y="182950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83838</xdr:rowOff>
    </xdr:from>
    <xdr:ext cx="405111" cy="259045"/>
    <xdr:sp macro="" textlink="">
      <xdr:nvSpPr>
        <xdr:cNvPr id="696" name="n_3mainValue【公民館】&#10;有形固定資産減価償却率">
          <a:extLst>
            <a:ext uri="{FF2B5EF4-FFF2-40B4-BE49-F238E27FC236}">
              <a16:creationId xmlns:a16="http://schemas.microsoft.com/office/drawing/2014/main" id="{E95CA9BD-C2DB-486D-A66F-45CDD908664E}"/>
            </a:ext>
          </a:extLst>
        </xdr:cNvPr>
        <xdr:cNvSpPr txBox="1"/>
      </xdr:nvSpPr>
      <xdr:spPr>
        <a:xfrm>
          <a:off x="13500744" y="18257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47914</xdr:rowOff>
    </xdr:from>
    <xdr:ext cx="405111" cy="259045"/>
    <xdr:sp macro="" textlink="">
      <xdr:nvSpPr>
        <xdr:cNvPr id="697" name="n_4mainValue【公民館】&#10;有形固定資産減価償却率">
          <a:extLst>
            <a:ext uri="{FF2B5EF4-FFF2-40B4-BE49-F238E27FC236}">
              <a16:creationId xmlns:a16="http://schemas.microsoft.com/office/drawing/2014/main" id="{39A70936-4215-4DE5-8335-0937E923A7D3}"/>
            </a:ext>
          </a:extLst>
        </xdr:cNvPr>
        <xdr:cNvSpPr txBox="1"/>
      </xdr:nvSpPr>
      <xdr:spPr>
        <a:xfrm>
          <a:off x="12611744" y="182216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98" name="正方形/長方形 697">
          <a:extLst>
            <a:ext uri="{FF2B5EF4-FFF2-40B4-BE49-F238E27FC236}">
              <a16:creationId xmlns:a16="http://schemas.microsoft.com/office/drawing/2014/main" id="{2532AB5E-E418-4412-8388-5A6BA9BF392E}"/>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99" name="正方形/長方形 698">
          <a:extLst>
            <a:ext uri="{FF2B5EF4-FFF2-40B4-BE49-F238E27FC236}">
              <a16:creationId xmlns:a16="http://schemas.microsoft.com/office/drawing/2014/main" id="{B6AF0F19-8D48-4B6A-B817-3CA13B8899AF}"/>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0" name="正方形/長方形 699">
          <a:extLst>
            <a:ext uri="{FF2B5EF4-FFF2-40B4-BE49-F238E27FC236}">
              <a16:creationId xmlns:a16="http://schemas.microsoft.com/office/drawing/2014/main" id="{C3C719B7-227E-4F91-9089-84EEC3A484EC}"/>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1" name="正方形/長方形 700">
          <a:extLst>
            <a:ext uri="{FF2B5EF4-FFF2-40B4-BE49-F238E27FC236}">
              <a16:creationId xmlns:a16="http://schemas.microsoft.com/office/drawing/2014/main" id="{A11E7686-7257-41CF-B181-9EFDBC5461A0}"/>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2" name="正方形/長方形 701">
          <a:extLst>
            <a:ext uri="{FF2B5EF4-FFF2-40B4-BE49-F238E27FC236}">
              <a16:creationId xmlns:a16="http://schemas.microsoft.com/office/drawing/2014/main" id="{393BB8A1-F8D4-4069-864A-AD56B29B5B25}"/>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3" name="正方形/長方形 702">
          <a:extLst>
            <a:ext uri="{FF2B5EF4-FFF2-40B4-BE49-F238E27FC236}">
              <a16:creationId xmlns:a16="http://schemas.microsoft.com/office/drawing/2014/main" id="{86A1B2E4-0923-4D56-A0F8-AA83EFAD8998}"/>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4" name="正方形/長方形 703">
          <a:extLst>
            <a:ext uri="{FF2B5EF4-FFF2-40B4-BE49-F238E27FC236}">
              <a16:creationId xmlns:a16="http://schemas.microsoft.com/office/drawing/2014/main" id="{E2213FCB-6804-4301-BE2F-6EDAAD6BE2E8}"/>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5" name="正方形/長方形 704">
          <a:extLst>
            <a:ext uri="{FF2B5EF4-FFF2-40B4-BE49-F238E27FC236}">
              <a16:creationId xmlns:a16="http://schemas.microsoft.com/office/drawing/2014/main" id="{DF5FD989-5B74-4564-8350-2CD3054A92CA}"/>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6" name="テキスト ボックス 705">
          <a:extLst>
            <a:ext uri="{FF2B5EF4-FFF2-40B4-BE49-F238E27FC236}">
              <a16:creationId xmlns:a16="http://schemas.microsoft.com/office/drawing/2014/main" id="{3E41A7A4-BE1F-4E85-B6EE-23F7B4B348B1}"/>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7" name="直線コネクタ 706">
          <a:extLst>
            <a:ext uri="{FF2B5EF4-FFF2-40B4-BE49-F238E27FC236}">
              <a16:creationId xmlns:a16="http://schemas.microsoft.com/office/drawing/2014/main" id="{B964FFCB-897C-465E-9A1E-A1949B7E8159}"/>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708" name="直線コネクタ 707">
          <a:extLst>
            <a:ext uri="{FF2B5EF4-FFF2-40B4-BE49-F238E27FC236}">
              <a16:creationId xmlns:a16="http://schemas.microsoft.com/office/drawing/2014/main" id="{1DC78FDD-FD50-444B-AD0F-E2369ED52877}"/>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709" name="テキスト ボックス 708">
          <a:extLst>
            <a:ext uri="{FF2B5EF4-FFF2-40B4-BE49-F238E27FC236}">
              <a16:creationId xmlns:a16="http://schemas.microsoft.com/office/drawing/2014/main" id="{68FAD25F-95A6-4D0D-B57C-F5C180677B1B}"/>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710" name="直線コネクタ 709">
          <a:extLst>
            <a:ext uri="{FF2B5EF4-FFF2-40B4-BE49-F238E27FC236}">
              <a16:creationId xmlns:a16="http://schemas.microsoft.com/office/drawing/2014/main" id="{DD8662FD-53FE-4F1A-A0C4-56EFDF2F47C8}"/>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711" name="テキスト ボックス 710">
          <a:extLst>
            <a:ext uri="{FF2B5EF4-FFF2-40B4-BE49-F238E27FC236}">
              <a16:creationId xmlns:a16="http://schemas.microsoft.com/office/drawing/2014/main" id="{06075DB9-692D-4763-9113-23BAF01DE5BE}"/>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712" name="直線コネクタ 711">
          <a:extLst>
            <a:ext uri="{FF2B5EF4-FFF2-40B4-BE49-F238E27FC236}">
              <a16:creationId xmlns:a16="http://schemas.microsoft.com/office/drawing/2014/main" id="{DFC15747-DC22-4928-B837-0B4BADEB1673}"/>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713" name="テキスト ボックス 712">
          <a:extLst>
            <a:ext uri="{FF2B5EF4-FFF2-40B4-BE49-F238E27FC236}">
              <a16:creationId xmlns:a16="http://schemas.microsoft.com/office/drawing/2014/main" id="{CDE0AC44-E556-4A53-AE73-388D53C713EB}"/>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714" name="直線コネクタ 713">
          <a:extLst>
            <a:ext uri="{FF2B5EF4-FFF2-40B4-BE49-F238E27FC236}">
              <a16:creationId xmlns:a16="http://schemas.microsoft.com/office/drawing/2014/main" id="{78B34CCB-1257-4C43-995D-5EC938E89FB0}"/>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715" name="テキスト ボックス 714">
          <a:extLst>
            <a:ext uri="{FF2B5EF4-FFF2-40B4-BE49-F238E27FC236}">
              <a16:creationId xmlns:a16="http://schemas.microsoft.com/office/drawing/2014/main" id="{78EFB806-18DC-4C57-93B2-7D7B3B615F5B}"/>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716" name="直線コネクタ 715">
          <a:extLst>
            <a:ext uri="{FF2B5EF4-FFF2-40B4-BE49-F238E27FC236}">
              <a16:creationId xmlns:a16="http://schemas.microsoft.com/office/drawing/2014/main" id="{E4E2E911-39CC-4EFC-AC10-99938000B3F0}"/>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717" name="テキスト ボックス 716">
          <a:extLst>
            <a:ext uri="{FF2B5EF4-FFF2-40B4-BE49-F238E27FC236}">
              <a16:creationId xmlns:a16="http://schemas.microsoft.com/office/drawing/2014/main" id="{0BDCA1DC-4F1B-4B2D-B7AE-63D04D960299}"/>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718" name="直線コネクタ 717">
          <a:extLst>
            <a:ext uri="{FF2B5EF4-FFF2-40B4-BE49-F238E27FC236}">
              <a16:creationId xmlns:a16="http://schemas.microsoft.com/office/drawing/2014/main" id="{567BFD11-64FF-4C70-9A07-4D1D72B79B59}"/>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719" name="テキスト ボックス 718">
          <a:extLst>
            <a:ext uri="{FF2B5EF4-FFF2-40B4-BE49-F238E27FC236}">
              <a16:creationId xmlns:a16="http://schemas.microsoft.com/office/drawing/2014/main" id="{9D0E52C2-1DE1-480E-8DC9-778E382AD82F}"/>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0" name="直線コネクタ 719">
          <a:extLst>
            <a:ext uri="{FF2B5EF4-FFF2-40B4-BE49-F238E27FC236}">
              <a16:creationId xmlns:a16="http://schemas.microsoft.com/office/drawing/2014/main" id="{BC3F1657-EE64-406A-89DC-353D55FA4FAC}"/>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1" name="テキスト ボックス 720">
          <a:extLst>
            <a:ext uri="{FF2B5EF4-FFF2-40B4-BE49-F238E27FC236}">
              <a16:creationId xmlns:a16="http://schemas.microsoft.com/office/drawing/2014/main" id="{0804CFFF-1D13-47EC-83A5-18D7ECD076E9}"/>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2" name="【公民館】&#10;一人当たり面積グラフ枠">
          <a:extLst>
            <a:ext uri="{FF2B5EF4-FFF2-40B4-BE49-F238E27FC236}">
              <a16:creationId xmlns:a16="http://schemas.microsoft.com/office/drawing/2014/main" id="{FB2B092E-2E01-4412-B42C-DE633A292F83}"/>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128451</xdr:rowOff>
    </xdr:from>
    <xdr:to>
      <xdr:col>116</xdr:col>
      <xdr:colOff>62864</xdr:colOff>
      <xdr:row>109</xdr:row>
      <xdr:rowOff>35379</xdr:rowOff>
    </xdr:to>
    <xdr:cxnSp macro="">
      <xdr:nvCxnSpPr>
        <xdr:cNvPr id="723" name="直線コネクタ 722">
          <a:extLst>
            <a:ext uri="{FF2B5EF4-FFF2-40B4-BE49-F238E27FC236}">
              <a16:creationId xmlns:a16="http://schemas.microsoft.com/office/drawing/2014/main" id="{454F3180-831D-4940-B64D-2E57BB57B81F}"/>
            </a:ext>
          </a:extLst>
        </xdr:cNvPr>
        <xdr:cNvCxnSpPr/>
      </xdr:nvCxnSpPr>
      <xdr:spPr>
        <a:xfrm flipV="1">
          <a:off x="22160864" y="17273451"/>
          <a:ext cx="0" cy="14499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39206</xdr:rowOff>
    </xdr:from>
    <xdr:ext cx="469744" cy="259045"/>
    <xdr:sp macro="" textlink="">
      <xdr:nvSpPr>
        <xdr:cNvPr id="724" name="【公民館】&#10;一人当たり面積最小値テキスト">
          <a:extLst>
            <a:ext uri="{FF2B5EF4-FFF2-40B4-BE49-F238E27FC236}">
              <a16:creationId xmlns:a16="http://schemas.microsoft.com/office/drawing/2014/main" id="{CD04BC63-1312-456A-B9C0-46BDE2790330}"/>
            </a:ext>
          </a:extLst>
        </xdr:cNvPr>
        <xdr:cNvSpPr txBox="1"/>
      </xdr:nvSpPr>
      <xdr:spPr>
        <a:xfrm>
          <a:off x="22199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35379</xdr:rowOff>
    </xdr:from>
    <xdr:to>
      <xdr:col>116</xdr:col>
      <xdr:colOff>152400</xdr:colOff>
      <xdr:row>109</xdr:row>
      <xdr:rowOff>35379</xdr:rowOff>
    </xdr:to>
    <xdr:cxnSp macro="">
      <xdr:nvCxnSpPr>
        <xdr:cNvPr id="725" name="直線コネクタ 724">
          <a:extLst>
            <a:ext uri="{FF2B5EF4-FFF2-40B4-BE49-F238E27FC236}">
              <a16:creationId xmlns:a16="http://schemas.microsoft.com/office/drawing/2014/main" id="{38ABF1DF-3550-41D6-A4F0-9AF3E8B55365}"/>
            </a:ext>
          </a:extLst>
        </xdr:cNvPr>
        <xdr:cNvCxnSpPr/>
      </xdr:nvCxnSpPr>
      <xdr:spPr>
        <a:xfrm>
          <a:off x="22072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75128</xdr:rowOff>
    </xdr:from>
    <xdr:ext cx="469744" cy="259045"/>
    <xdr:sp macro="" textlink="">
      <xdr:nvSpPr>
        <xdr:cNvPr id="726" name="【公民館】&#10;一人当たり面積最大値テキスト">
          <a:extLst>
            <a:ext uri="{FF2B5EF4-FFF2-40B4-BE49-F238E27FC236}">
              <a16:creationId xmlns:a16="http://schemas.microsoft.com/office/drawing/2014/main" id="{CD763277-CDC7-4153-B111-68E05375AFEC}"/>
            </a:ext>
          </a:extLst>
        </xdr:cNvPr>
        <xdr:cNvSpPr txBox="1"/>
      </xdr:nvSpPr>
      <xdr:spPr>
        <a:xfrm>
          <a:off x="22199600" y="170486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128451</xdr:rowOff>
    </xdr:from>
    <xdr:to>
      <xdr:col>116</xdr:col>
      <xdr:colOff>152400</xdr:colOff>
      <xdr:row>100</xdr:row>
      <xdr:rowOff>128451</xdr:rowOff>
    </xdr:to>
    <xdr:cxnSp macro="">
      <xdr:nvCxnSpPr>
        <xdr:cNvPr id="727" name="直線コネクタ 726">
          <a:extLst>
            <a:ext uri="{FF2B5EF4-FFF2-40B4-BE49-F238E27FC236}">
              <a16:creationId xmlns:a16="http://schemas.microsoft.com/office/drawing/2014/main" id="{568743E7-322B-4982-A722-E0223CEFE171}"/>
            </a:ext>
          </a:extLst>
        </xdr:cNvPr>
        <xdr:cNvCxnSpPr/>
      </xdr:nvCxnSpPr>
      <xdr:spPr>
        <a:xfrm>
          <a:off x="22072600" y="172734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123389</xdr:rowOff>
    </xdr:from>
    <xdr:ext cx="469744" cy="259045"/>
    <xdr:sp macro="" textlink="">
      <xdr:nvSpPr>
        <xdr:cNvPr id="728" name="【公民館】&#10;一人当たり面積平均値テキスト">
          <a:extLst>
            <a:ext uri="{FF2B5EF4-FFF2-40B4-BE49-F238E27FC236}">
              <a16:creationId xmlns:a16="http://schemas.microsoft.com/office/drawing/2014/main" id="{0CCDAAED-2976-4356-8CCC-D012C2575DF1}"/>
            </a:ext>
          </a:extLst>
        </xdr:cNvPr>
        <xdr:cNvSpPr txBox="1"/>
      </xdr:nvSpPr>
      <xdr:spPr>
        <a:xfrm>
          <a:off x="22199600" y="1812563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100512</xdr:rowOff>
    </xdr:from>
    <xdr:to>
      <xdr:col>116</xdr:col>
      <xdr:colOff>114300</xdr:colOff>
      <xdr:row>107</xdr:row>
      <xdr:rowOff>30662</xdr:rowOff>
    </xdr:to>
    <xdr:sp macro="" textlink="">
      <xdr:nvSpPr>
        <xdr:cNvPr id="729" name="フローチャート: 判断 728">
          <a:extLst>
            <a:ext uri="{FF2B5EF4-FFF2-40B4-BE49-F238E27FC236}">
              <a16:creationId xmlns:a16="http://schemas.microsoft.com/office/drawing/2014/main" id="{805DC9C3-9822-42F2-80B3-FC52442D8A24}"/>
            </a:ext>
          </a:extLst>
        </xdr:cNvPr>
        <xdr:cNvSpPr/>
      </xdr:nvSpPr>
      <xdr:spPr>
        <a:xfrm>
          <a:off x="22110700" y="18274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93980</xdr:rowOff>
    </xdr:from>
    <xdr:to>
      <xdr:col>112</xdr:col>
      <xdr:colOff>38100</xdr:colOff>
      <xdr:row>107</xdr:row>
      <xdr:rowOff>24130</xdr:rowOff>
    </xdr:to>
    <xdr:sp macro="" textlink="">
      <xdr:nvSpPr>
        <xdr:cNvPr id="730" name="フローチャート: 判断 729">
          <a:extLst>
            <a:ext uri="{FF2B5EF4-FFF2-40B4-BE49-F238E27FC236}">
              <a16:creationId xmlns:a16="http://schemas.microsoft.com/office/drawing/2014/main" id="{E19F20AE-6CEC-45AE-8183-C1E2A608E659}"/>
            </a:ext>
          </a:extLst>
        </xdr:cNvPr>
        <xdr:cNvSpPr/>
      </xdr:nvSpPr>
      <xdr:spPr>
        <a:xfrm>
          <a:off x="21272500" y="18267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107043</xdr:rowOff>
    </xdr:from>
    <xdr:to>
      <xdr:col>107</xdr:col>
      <xdr:colOff>101600</xdr:colOff>
      <xdr:row>107</xdr:row>
      <xdr:rowOff>37193</xdr:rowOff>
    </xdr:to>
    <xdr:sp macro="" textlink="">
      <xdr:nvSpPr>
        <xdr:cNvPr id="731" name="フローチャート: 判断 730">
          <a:extLst>
            <a:ext uri="{FF2B5EF4-FFF2-40B4-BE49-F238E27FC236}">
              <a16:creationId xmlns:a16="http://schemas.microsoft.com/office/drawing/2014/main" id="{0CD05CD0-8F55-41BE-81E3-95ED9664DCF9}"/>
            </a:ext>
          </a:extLst>
        </xdr:cNvPr>
        <xdr:cNvSpPr/>
      </xdr:nvSpPr>
      <xdr:spPr>
        <a:xfrm>
          <a:off x="20383500" y="18280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107043</xdr:rowOff>
    </xdr:from>
    <xdr:to>
      <xdr:col>102</xdr:col>
      <xdr:colOff>165100</xdr:colOff>
      <xdr:row>107</xdr:row>
      <xdr:rowOff>37193</xdr:rowOff>
    </xdr:to>
    <xdr:sp macro="" textlink="">
      <xdr:nvSpPr>
        <xdr:cNvPr id="732" name="フローチャート: 判断 731">
          <a:extLst>
            <a:ext uri="{FF2B5EF4-FFF2-40B4-BE49-F238E27FC236}">
              <a16:creationId xmlns:a16="http://schemas.microsoft.com/office/drawing/2014/main" id="{516EEFDD-EDBF-44BB-B563-29E42FAADC28}"/>
            </a:ext>
          </a:extLst>
        </xdr:cNvPr>
        <xdr:cNvSpPr/>
      </xdr:nvSpPr>
      <xdr:spPr>
        <a:xfrm>
          <a:off x="19494500" y="18280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84182</xdr:rowOff>
    </xdr:from>
    <xdr:to>
      <xdr:col>98</xdr:col>
      <xdr:colOff>38100</xdr:colOff>
      <xdr:row>107</xdr:row>
      <xdr:rowOff>14332</xdr:rowOff>
    </xdr:to>
    <xdr:sp macro="" textlink="">
      <xdr:nvSpPr>
        <xdr:cNvPr id="733" name="フローチャート: 判断 732">
          <a:extLst>
            <a:ext uri="{FF2B5EF4-FFF2-40B4-BE49-F238E27FC236}">
              <a16:creationId xmlns:a16="http://schemas.microsoft.com/office/drawing/2014/main" id="{68293E35-B60C-466B-92C5-980EEEABF553}"/>
            </a:ext>
          </a:extLst>
        </xdr:cNvPr>
        <xdr:cNvSpPr/>
      </xdr:nvSpPr>
      <xdr:spPr>
        <a:xfrm>
          <a:off x="18605500" y="182578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4" name="テキスト ボックス 733">
          <a:extLst>
            <a:ext uri="{FF2B5EF4-FFF2-40B4-BE49-F238E27FC236}">
              <a16:creationId xmlns:a16="http://schemas.microsoft.com/office/drawing/2014/main" id="{C44AEADD-A617-4722-9071-8511BF7C4298}"/>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5" name="テキスト ボックス 734">
          <a:extLst>
            <a:ext uri="{FF2B5EF4-FFF2-40B4-BE49-F238E27FC236}">
              <a16:creationId xmlns:a16="http://schemas.microsoft.com/office/drawing/2014/main" id="{221EAD14-716F-41C2-9446-9BD88A65957E}"/>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6" name="テキスト ボックス 735">
          <a:extLst>
            <a:ext uri="{FF2B5EF4-FFF2-40B4-BE49-F238E27FC236}">
              <a16:creationId xmlns:a16="http://schemas.microsoft.com/office/drawing/2014/main" id="{BB3FF25C-54A3-46D9-A5C4-5F8E97C625AE}"/>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7" name="テキスト ボックス 736">
          <a:extLst>
            <a:ext uri="{FF2B5EF4-FFF2-40B4-BE49-F238E27FC236}">
              <a16:creationId xmlns:a16="http://schemas.microsoft.com/office/drawing/2014/main" id="{7EEAD37B-CAEC-47A9-A70F-D7567C10D13A}"/>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8" name="テキスト ボックス 737">
          <a:extLst>
            <a:ext uri="{FF2B5EF4-FFF2-40B4-BE49-F238E27FC236}">
              <a16:creationId xmlns:a16="http://schemas.microsoft.com/office/drawing/2014/main" id="{98373AF5-64C6-4870-9F19-31E7A305FD48}"/>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92348</xdr:rowOff>
    </xdr:from>
    <xdr:to>
      <xdr:col>116</xdr:col>
      <xdr:colOff>114300</xdr:colOff>
      <xdr:row>108</xdr:row>
      <xdr:rowOff>22498</xdr:rowOff>
    </xdr:to>
    <xdr:sp macro="" textlink="">
      <xdr:nvSpPr>
        <xdr:cNvPr id="739" name="楕円 738">
          <a:extLst>
            <a:ext uri="{FF2B5EF4-FFF2-40B4-BE49-F238E27FC236}">
              <a16:creationId xmlns:a16="http://schemas.microsoft.com/office/drawing/2014/main" id="{E1AF025F-039A-4EF9-97C8-824413511344}"/>
            </a:ext>
          </a:extLst>
        </xdr:cNvPr>
        <xdr:cNvSpPr/>
      </xdr:nvSpPr>
      <xdr:spPr>
        <a:xfrm>
          <a:off x="22110700" y="18437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70775</xdr:rowOff>
    </xdr:from>
    <xdr:ext cx="469744" cy="259045"/>
    <xdr:sp macro="" textlink="">
      <xdr:nvSpPr>
        <xdr:cNvPr id="740" name="【公民館】&#10;一人当たり面積該当値テキスト">
          <a:extLst>
            <a:ext uri="{FF2B5EF4-FFF2-40B4-BE49-F238E27FC236}">
              <a16:creationId xmlns:a16="http://schemas.microsoft.com/office/drawing/2014/main" id="{F068AEA7-14A3-4D1C-828A-E5DC45A03856}"/>
            </a:ext>
          </a:extLst>
        </xdr:cNvPr>
        <xdr:cNvSpPr txBox="1"/>
      </xdr:nvSpPr>
      <xdr:spPr>
        <a:xfrm>
          <a:off x="22199600" y="18415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92348</xdr:rowOff>
    </xdr:from>
    <xdr:to>
      <xdr:col>112</xdr:col>
      <xdr:colOff>38100</xdr:colOff>
      <xdr:row>108</xdr:row>
      <xdr:rowOff>22498</xdr:rowOff>
    </xdr:to>
    <xdr:sp macro="" textlink="">
      <xdr:nvSpPr>
        <xdr:cNvPr id="741" name="楕円 740">
          <a:extLst>
            <a:ext uri="{FF2B5EF4-FFF2-40B4-BE49-F238E27FC236}">
              <a16:creationId xmlns:a16="http://schemas.microsoft.com/office/drawing/2014/main" id="{AB95EF4D-5744-42C0-9802-DE52C1FBB8DB}"/>
            </a:ext>
          </a:extLst>
        </xdr:cNvPr>
        <xdr:cNvSpPr/>
      </xdr:nvSpPr>
      <xdr:spPr>
        <a:xfrm>
          <a:off x="21272500" y="18437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107</xdr:row>
      <xdr:rowOff>143148</xdr:rowOff>
    </xdr:from>
    <xdr:to>
      <xdr:col>116</xdr:col>
      <xdr:colOff>63500</xdr:colOff>
      <xdr:row>107</xdr:row>
      <xdr:rowOff>143148</xdr:rowOff>
    </xdr:to>
    <xdr:cxnSp macro="">
      <xdr:nvCxnSpPr>
        <xdr:cNvPr id="742" name="直線コネクタ 741">
          <a:extLst>
            <a:ext uri="{FF2B5EF4-FFF2-40B4-BE49-F238E27FC236}">
              <a16:creationId xmlns:a16="http://schemas.microsoft.com/office/drawing/2014/main" id="{7192A805-4800-4107-B1E3-793054DD0C7C}"/>
            </a:ext>
          </a:extLst>
        </xdr:cNvPr>
        <xdr:cNvCxnSpPr/>
      </xdr:nvCxnSpPr>
      <xdr:spPr>
        <a:xfrm>
          <a:off x="21323300" y="1848829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89081</xdr:rowOff>
    </xdr:from>
    <xdr:to>
      <xdr:col>107</xdr:col>
      <xdr:colOff>101600</xdr:colOff>
      <xdr:row>108</xdr:row>
      <xdr:rowOff>19231</xdr:rowOff>
    </xdr:to>
    <xdr:sp macro="" textlink="">
      <xdr:nvSpPr>
        <xdr:cNvPr id="743" name="楕円 742">
          <a:extLst>
            <a:ext uri="{FF2B5EF4-FFF2-40B4-BE49-F238E27FC236}">
              <a16:creationId xmlns:a16="http://schemas.microsoft.com/office/drawing/2014/main" id="{10E93BCB-B541-4965-81F2-2A056EA83755}"/>
            </a:ext>
          </a:extLst>
        </xdr:cNvPr>
        <xdr:cNvSpPr/>
      </xdr:nvSpPr>
      <xdr:spPr>
        <a:xfrm>
          <a:off x="20383500" y="18434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139881</xdr:rowOff>
    </xdr:from>
    <xdr:to>
      <xdr:col>111</xdr:col>
      <xdr:colOff>177800</xdr:colOff>
      <xdr:row>107</xdr:row>
      <xdr:rowOff>143148</xdr:rowOff>
    </xdr:to>
    <xdr:cxnSp macro="">
      <xdr:nvCxnSpPr>
        <xdr:cNvPr id="744" name="直線コネクタ 743">
          <a:extLst>
            <a:ext uri="{FF2B5EF4-FFF2-40B4-BE49-F238E27FC236}">
              <a16:creationId xmlns:a16="http://schemas.microsoft.com/office/drawing/2014/main" id="{A5C966CA-557A-4E3C-A7E5-9BA084EF9EC1}"/>
            </a:ext>
          </a:extLst>
        </xdr:cNvPr>
        <xdr:cNvCxnSpPr/>
      </xdr:nvCxnSpPr>
      <xdr:spPr>
        <a:xfrm>
          <a:off x="20434300" y="18485031"/>
          <a:ext cx="889000" cy="3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89081</xdr:rowOff>
    </xdr:from>
    <xdr:to>
      <xdr:col>102</xdr:col>
      <xdr:colOff>165100</xdr:colOff>
      <xdr:row>108</xdr:row>
      <xdr:rowOff>19231</xdr:rowOff>
    </xdr:to>
    <xdr:sp macro="" textlink="">
      <xdr:nvSpPr>
        <xdr:cNvPr id="745" name="楕円 744">
          <a:extLst>
            <a:ext uri="{FF2B5EF4-FFF2-40B4-BE49-F238E27FC236}">
              <a16:creationId xmlns:a16="http://schemas.microsoft.com/office/drawing/2014/main" id="{C23B7060-0F81-45DC-B9A6-293A0B94394F}"/>
            </a:ext>
          </a:extLst>
        </xdr:cNvPr>
        <xdr:cNvSpPr/>
      </xdr:nvSpPr>
      <xdr:spPr>
        <a:xfrm>
          <a:off x="19494500" y="18434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107</xdr:row>
      <xdr:rowOff>139881</xdr:rowOff>
    </xdr:from>
    <xdr:to>
      <xdr:col>107</xdr:col>
      <xdr:colOff>50800</xdr:colOff>
      <xdr:row>107</xdr:row>
      <xdr:rowOff>139881</xdr:rowOff>
    </xdr:to>
    <xdr:cxnSp macro="">
      <xdr:nvCxnSpPr>
        <xdr:cNvPr id="746" name="直線コネクタ 745">
          <a:extLst>
            <a:ext uri="{FF2B5EF4-FFF2-40B4-BE49-F238E27FC236}">
              <a16:creationId xmlns:a16="http://schemas.microsoft.com/office/drawing/2014/main" id="{E446D843-B9C0-4A89-91BF-7BE68990A160}"/>
            </a:ext>
          </a:extLst>
        </xdr:cNvPr>
        <xdr:cNvCxnSpPr/>
      </xdr:nvCxnSpPr>
      <xdr:spPr>
        <a:xfrm>
          <a:off x="19545300" y="1848503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89081</xdr:rowOff>
    </xdr:from>
    <xdr:to>
      <xdr:col>98</xdr:col>
      <xdr:colOff>38100</xdr:colOff>
      <xdr:row>108</xdr:row>
      <xdr:rowOff>19231</xdr:rowOff>
    </xdr:to>
    <xdr:sp macro="" textlink="">
      <xdr:nvSpPr>
        <xdr:cNvPr id="747" name="楕円 746">
          <a:extLst>
            <a:ext uri="{FF2B5EF4-FFF2-40B4-BE49-F238E27FC236}">
              <a16:creationId xmlns:a16="http://schemas.microsoft.com/office/drawing/2014/main" id="{2CA8A3B6-6284-4C90-95B9-2B9D8C2A9F69}"/>
            </a:ext>
          </a:extLst>
        </xdr:cNvPr>
        <xdr:cNvSpPr/>
      </xdr:nvSpPr>
      <xdr:spPr>
        <a:xfrm>
          <a:off x="18605500" y="18434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107</xdr:row>
      <xdr:rowOff>139881</xdr:rowOff>
    </xdr:from>
    <xdr:to>
      <xdr:col>102</xdr:col>
      <xdr:colOff>114300</xdr:colOff>
      <xdr:row>107</xdr:row>
      <xdr:rowOff>139881</xdr:rowOff>
    </xdr:to>
    <xdr:cxnSp macro="">
      <xdr:nvCxnSpPr>
        <xdr:cNvPr id="748" name="直線コネクタ 747">
          <a:extLst>
            <a:ext uri="{FF2B5EF4-FFF2-40B4-BE49-F238E27FC236}">
              <a16:creationId xmlns:a16="http://schemas.microsoft.com/office/drawing/2014/main" id="{DEF3F1E4-6645-40C1-8459-D0112B675794}"/>
            </a:ext>
          </a:extLst>
        </xdr:cNvPr>
        <xdr:cNvCxnSpPr/>
      </xdr:nvCxnSpPr>
      <xdr:spPr>
        <a:xfrm>
          <a:off x="18656300" y="1848503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40657</xdr:rowOff>
    </xdr:from>
    <xdr:ext cx="469744" cy="259045"/>
    <xdr:sp macro="" textlink="">
      <xdr:nvSpPr>
        <xdr:cNvPr id="749" name="n_1aveValue【公民館】&#10;一人当たり面積">
          <a:extLst>
            <a:ext uri="{FF2B5EF4-FFF2-40B4-BE49-F238E27FC236}">
              <a16:creationId xmlns:a16="http://schemas.microsoft.com/office/drawing/2014/main" id="{8F109600-B303-4D2B-B7A4-FD1A9EB869E2}"/>
            </a:ext>
          </a:extLst>
        </xdr:cNvPr>
        <xdr:cNvSpPr txBox="1"/>
      </xdr:nvSpPr>
      <xdr:spPr>
        <a:xfrm>
          <a:off x="21075727" y="18042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53720</xdr:rowOff>
    </xdr:from>
    <xdr:ext cx="469744" cy="259045"/>
    <xdr:sp macro="" textlink="">
      <xdr:nvSpPr>
        <xdr:cNvPr id="750" name="n_2aveValue【公民館】&#10;一人当たり面積">
          <a:extLst>
            <a:ext uri="{FF2B5EF4-FFF2-40B4-BE49-F238E27FC236}">
              <a16:creationId xmlns:a16="http://schemas.microsoft.com/office/drawing/2014/main" id="{A3BDBB9B-E345-4B77-9E8D-5C28F0B7B098}"/>
            </a:ext>
          </a:extLst>
        </xdr:cNvPr>
        <xdr:cNvSpPr txBox="1"/>
      </xdr:nvSpPr>
      <xdr:spPr>
        <a:xfrm>
          <a:off x="20199427" y="18055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53720</xdr:rowOff>
    </xdr:from>
    <xdr:ext cx="469744" cy="259045"/>
    <xdr:sp macro="" textlink="">
      <xdr:nvSpPr>
        <xdr:cNvPr id="751" name="n_3aveValue【公民館】&#10;一人当たり面積">
          <a:extLst>
            <a:ext uri="{FF2B5EF4-FFF2-40B4-BE49-F238E27FC236}">
              <a16:creationId xmlns:a16="http://schemas.microsoft.com/office/drawing/2014/main" id="{E4FED541-448A-4B34-9E04-CE7D061CE47D}"/>
            </a:ext>
          </a:extLst>
        </xdr:cNvPr>
        <xdr:cNvSpPr txBox="1"/>
      </xdr:nvSpPr>
      <xdr:spPr>
        <a:xfrm>
          <a:off x="19310427" y="18055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30859</xdr:rowOff>
    </xdr:from>
    <xdr:ext cx="469744" cy="259045"/>
    <xdr:sp macro="" textlink="">
      <xdr:nvSpPr>
        <xdr:cNvPr id="752" name="n_4aveValue【公民館】&#10;一人当たり面積">
          <a:extLst>
            <a:ext uri="{FF2B5EF4-FFF2-40B4-BE49-F238E27FC236}">
              <a16:creationId xmlns:a16="http://schemas.microsoft.com/office/drawing/2014/main" id="{A0851BD7-ACE6-4AF1-9120-1146105F10E6}"/>
            </a:ext>
          </a:extLst>
        </xdr:cNvPr>
        <xdr:cNvSpPr txBox="1"/>
      </xdr:nvSpPr>
      <xdr:spPr>
        <a:xfrm>
          <a:off x="18421427" y="180331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13625</xdr:rowOff>
    </xdr:from>
    <xdr:ext cx="469744" cy="259045"/>
    <xdr:sp macro="" textlink="">
      <xdr:nvSpPr>
        <xdr:cNvPr id="753" name="n_1mainValue【公民館】&#10;一人当たり面積">
          <a:extLst>
            <a:ext uri="{FF2B5EF4-FFF2-40B4-BE49-F238E27FC236}">
              <a16:creationId xmlns:a16="http://schemas.microsoft.com/office/drawing/2014/main" id="{847C5C4F-E391-45C1-8867-DCDB48812DE3}"/>
            </a:ext>
          </a:extLst>
        </xdr:cNvPr>
        <xdr:cNvSpPr txBox="1"/>
      </xdr:nvSpPr>
      <xdr:spPr>
        <a:xfrm>
          <a:off x="21075727" y="185302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10358</xdr:rowOff>
    </xdr:from>
    <xdr:ext cx="469744" cy="259045"/>
    <xdr:sp macro="" textlink="">
      <xdr:nvSpPr>
        <xdr:cNvPr id="754" name="n_2mainValue【公民館】&#10;一人当たり面積">
          <a:extLst>
            <a:ext uri="{FF2B5EF4-FFF2-40B4-BE49-F238E27FC236}">
              <a16:creationId xmlns:a16="http://schemas.microsoft.com/office/drawing/2014/main" id="{F28FBC1A-AEB2-42BD-A612-077881633336}"/>
            </a:ext>
          </a:extLst>
        </xdr:cNvPr>
        <xdr:cNvSpPr txBox="1"/>
      </xdr:nvSpPr>
      <xdr:spPr>
        <a:xfrm>
          <a:off x="20199427" y="18526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10358</xdr:rowOff>
    </xdr:from>
    <xdr:ext cx="469744" cy="259045"/>
    <xdr:sp macro="" textlink="">
      <xdr:nvSpPr>
        <xdr:cNvPr id="755" name="n_3mainValue【公民館】&#10;一人当たり面積">
          <a:extLst>
            <a:ext uri="{FF2B5EF4-FFF2-40B4-BE49-F238E27FC236}">
              <a16:creationId xmlns:a16="http://schemas.microsoft.com/office/drawing/2014/main" id="{CD62B9DA-1FB8-40A3-88AD-7B95B8F367ED}"/>
            </a:ext>
          </a:extLst>
        </xdr:cNvPr>
        <xdr:cNvSpPr txBox="1"/>
      </xdr:nvSpPr>
      <xdr:spPr>
        <a:xfrm>
          <a:off x="19310427" y="18526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10358</xdr:rowOff>
    </xdr:from>
    <xdr:ext cx="469744" cy="259045"/>
    <xdr:sp macro="" textlink="">
      <xdr:nvSpPr>
        <xdr:cNvPr id="756" name="n_4mainValue【公民館】&#10;一人当たり面積">
          <a:extLst>
            <a:ext uri="{FF2B5EF4-FFF2-40B4-BE49-F238E27FC236}">
              <a16:creationId xmlns:a16="http://schemas.microsoft.com/office/drawing/2014/main" id="{CC028CA7-05AC-4696-B3CA-80B65B19230C}"/>
            </a:ext>
          </a:extLst>
        </xdr:cNvPr>
        <xdr:cNvSpPr txBox="1"/>
      </xdr:nvSpPr>
      <xdr:spPr>
        <a:xfrm>
          <a:off x="18421427" y="18526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7" name="正方形/長方形 756">
          <a:extLst>
            <a:ext uri="{FF2B5EF4-FFF2-40B4-BE49-F238E27FC236}">
              <a16:creationId xmlns:a16="http://schemas.microsoft.com/office/drawing/2014/main" id="{5E003D0F-6138-4DC8-B272-F5878A6FEC39}"/>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8" name="正方形/長方形 757">
          <a:extLst>
            <a:ext uri="{FF2B5EF4-FFF2-40B4-BE49-F238E27FC236}">
              <a16:creationId xmlns:a16="http://schemas.microsoft.com/office/drawing/2014/main" id="{55BA264F-AA0F-4C7A-A861-DD7876D30414}"/>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59" name="テキスト ボックス 758">
          <a:extLst>
            <a:ext uri="{FF2B5EF4-FFF2-40B4-BE49-F238E27FC236}">
              <a16:creationId xmlns:a16="http://schemas.microsoft.com/office/drawing/2014/main" id="{00F04FB2-21C3-45AF-94CA-F9ED1DB4F944}"/>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有形固定資産減価償却率は、公民館を除き、全体的に類似団体と比較して低い水準となっている。今後も施設の維持管理を適切に進める。</a:t>
          </a:r>
          <a:endParaRPr lang="ja-JP" altLang="ja-JP" sz="1300">
            <a:effectLst/>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3F2ABE16-FCEE-43C2-8C83-3C626D822E4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DC6C5FAF-9954-461B-BA95-8229877BE18F}"/>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823687E2-2473-45E4-8C4F-CEFCA1AE3F86}"/>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735CCF72-B75E-4B86-9673-00BFE32AFCF5}"/>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DC5E2C69-DA8A-4106-B1C7-F7CC3A306349}"/>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7D5F9136-0CAD-44F7-B6E1-5653CFDC5E71}"/>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421472F4-A230-4922-A13F-90B349A07F61}"/>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DD52E838-8019-441A-BBCA-9866A2C2AD65}"/>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B9744E8C-3A05-4117-BB30-52F8D021E73E}"/>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9A13CA27-C57A-4F73-B8C4-712C2318F449}"/>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30,004
29,737
67.10
16,496,402
16,143,440
303,690
7,740,316
13,826,420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F6A0474D-730F-4482-AC66-74BC72D828FD}"/>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81381929-9377-495A-8D46-EF501790C00B}"/>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6810FA14-563C-4AD3-9AE4-220BE0ACEA1C}"/>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11.1
71.5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1794B1DF-476F-467A-8262-8AC9EA5CEACA}"/>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764E8733-EA2A-414D-B631-D76C77459186}"/>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14E7939D-677F-4FA2-BBBC-55F4ED44C625}"/>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5599E7C7-748B-4364-B1B8-7C49BCE46142}"/>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A0E00FCA-C7B8-40E3-B02A-36C0F878612D}"/>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B1303EC4-E4F5-4100-A20F-A5259472C788}"/>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E688CBA3-595A-4EB6-84A9-D2D9D216D339}"/>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274E1030-355E-4E3C-8F4C-EC045B9DC085}"/>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30E9D126-249D-4417-A056-DD9AF01C832A}"/>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125BE20B-1A02-4492-AD6D-6A00AF274BCF}"/>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3156DBDC-9729-4E92-86D6-D6AC2BBF8DD4}"/>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289F355B-B48E-4BE3-8E84-7439BF7587A3}"/>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E7090D82-E8FA-4CD8-BCBB-8D7F53EC9E27}"/>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60A96B1B-19AC-4C59-B768-9A46F6A0FD96}"/>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6A5A1649-3933-4ED1-A9F3-F8560E61EC14}"/>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46CE560A-57CB-488A-9BA3-FA6F4A0F566F}"/>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F4659D72-119C-4389-87C3-CE100379E8FC}"/>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82CD8A9C-5271-4664-B0DC-6B52139E2EEA}"/>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258A0C57-1E30-47A8-B2D5-E2C0AAE26298}"/>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2F761910-8A14-4841-AF8B-9855F50FC624}"/>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A19BAF27-EB36-49A0-80A2-09588C0DDF70}"/>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74008856-567E-4F55-B79F-3909B439EEEA}"/>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C9398BEF-6E24-457C-8F39-C9C2EED8663B}"/>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D9B950B7-8F9A-49E5-ADE8-BFB4402F939E}"/>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7FFBF32A-6C59-48D8-B615-49ADD0E012AF}"/>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858621A8-BCFC-4DA4-970A-6BED9352D70D}"/>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738EE9ED-677F-4C2B-8AA2-410616334654}"/>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9EBE8FA6-FEB8-455C-B2AC-E07E129ACEE5}"/>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818D0CFF-150D-49B7-A53A-89ED0EA22598}"/>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a:extLst>
            <a:ext uri="{FF2B5EF4-FFF2-40B4-BE49-F238E27FC236}">
              <a16:creationId xmlns:a16="http://schemas.microsoft.com/office/drawing/2014/main" id="{21E3E0F4-B7F6-463D-AF19-1CE698715E67}"/>
            </a:ext>
          </a:extLst>
        </xdr:cNvPr>
        <xdr:cNvCxnSpPr/>
      </xdr:nvCxnSpPr>
      <xdr:spPr>
        <a:xfrm>
          <a:off x="762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macro="" textlink="">
      <xdr:nvSpPr>
        <xdr:cNvPr id="45" name="テキスト ボックス 44">
          <a:extLst>
            <a:ext uri="{FF2B5EF4-FFF2-40B4-BE49-F238E27FC236}">
              <a16:creationId xmlns:a16="http://schemas.microsoft.com/office/drawing/2014/main" id="{E3DC96AF-EAED-4447-8F55-11BBB94629FA}"/>
            </a:ext>
          </a:extLst>
        </xdr:cNvPr>
        <xdr:cNvSpPr txBox="1"/>
      </xdr:nvSpPr>
      <xdr:spPr>
        <a:xfrm>
          <a:off x="294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a:extLst>
            <a:ext uri="{FF2B5EF4-FFF2-40B4-BE49-F238E27FC236}">
              <a16:creationId xmlns:a16="http://schemas.microsoft.com/office/drawing/2014/main" id="{5B8EF8F7-2441-407A-9C7A-F9D058464DB7}"/>
            </a:ext>
          </a:extLst>
        </xdr:cNvPr>
        <xdr:cNvCxnSpPr/>
      </xdr:nvCxnSpPr>
      <xdr:spPr>
        <a:xfrm>
          <a:off x="762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macro="" textlink="">
      <xdr:nvSpPr>
        <xdr:cNvPr id="47" name="テキスト ボックス 46">
          <a:extLst>
            <a:ext uri="{FF2B5EF4-FFF2-40B4-BE49-F238E27FC236}">
              <a16:creationId xmlns:a16="http://schemas.microsoft.com/office/drawing/2014/main" id="{6B3BED69-9F92-44C9-883E-F92B33C2E9E8}"/>
            </a:ext>
          </a:extLst>
        </xdr:cNvPr>
        <xdr:cNvSpPr txBox="1"/>
      </xdr:nvSpPr>
      <xdr:spPr>
        <a:xfrm>
          <a:off x="358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a:extLst>
            <a:ext uri="{FF2B5EF4-FFF2-40B4-BE49-F238E27FC236}">
              <a16:creationId xmlns:a16="http://schemas.microsoft.com/office/drawing/2014/main" id="{B49D706B-38A9-4F92-B360-A6D69B89CE20}"/>
            </a:ext>
          </a:extLst>
        </xdr:cNvPr>
        <xdr:cNvCxnSpPr/>
      </xdr:nvCxnSpPr>
      <xdr:spPr>
        <a:xfrm>
          <a:off x="762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macro="" textlink="">
      <xdr:nvSpPr>
        <xdr:cNvPr id="49" name="テキスト ボックス 48">
          <a:extLst>
            <a:ext uri="{FF2B5EF4-FFF2-40B4-BE49-F238E27FC236}">
              <a16:creationId xmlns:a16="http://schemas.microsoft.com/office/drawing/2014/main" id="{33DE780B-4F07-4740-B3A7-628F6EECEED0}"/>
            </a:ext>
          </a:extLst>
        </xdr:cNvPr>
        <xdr:cNvSpPr txBox="1"/>
      </xdr:nvSpPr>
      <xdr:spPr>
        <a:xfrm>
          <a:off x="358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a:extLst>
            <a:ext uri="{FF2B5EF4-FFF2-40B4-BE49-F238E27FC236}">
              <a16:creationId xmlns:a16="http://schemas.microsoft.com/office/drawing/2014/main" id="{FD9817EA-C637-48E6-8795-19FEA1FCFA17}"/>
            </a:ext>
          </a:extLst>
        </xdr:cNvPr>
        <xdr:cNvCxnSpPr/>
      </xdr:nvCxnSpPr>
      <xdr:spPr>
        <a:xfrm>
          <a:off x="762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macro="" textlink="">
      <xdr:nvSpPr>
        <xdr:cNvPr id="51" name="テキスト ボックス 50">
          <a:extLst>
            <a:ext uri="{FF2B5EF4-FFF2-40B4-BE49-F238E27FC236}">
              <a16:creationId xmlns:a16="http://schemas.microsoft.com/office/drawing/2014/main" id="{03BDD936-4E78-4A46-94AD-97507C179142}"/>
            </a:ext>
          </a:extLst>
        </xdr:cNvPr>
        <xdr:cNvSpPr txBox="1"/>
      </xdr:nvSpPr>
      <xdr:spPr>
        <a:xfrm>
          <a:off x="358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a:extLst>
            <a:ext uri="{FF2B5EF4-FFF2-40B4-BE49-F238E27FC236}">
              <a16:creationId xmlns:a16="http://schemas.microsoft.com/office/drawing/2014/main" id="{139A4A11-AEA6-49A0-A520-67AA604E3E3B}"/>
            </a:ext>
          </a:extLst>
        </xdr:cNvPr>
        <xdr:cNvCxnSpPr/>
      </xdr:nvCxnSpPr>
      <xdr:spPr>
        <a:xfrm>
          <a:off x="762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macro="" textlink="">
      <xdr:nvSpPr>
        <xdr:cNvPr id="53" name="テキスト ボックス 52">
          <a:extLst>
            <a:ext uri="{FF2B5EF4-FFF2-40B4-BE49-F238E27FC236}">
              <a16:creationId xmlns:a16="http://schemas.microsoft.com/office/drawing/2014/main" id="{8FAE5153-00AD-48BE-A54A-405C820447EB}"/>
            </a:ext>
          </a:extLst>
        </xdr:cNvPr>
        <xdr:cNvSpPr txBox="1"/>
      </xdr:nvSpPr>
      <xdr:spPr>
        <a:xfrm>
          <a:off x="358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a:extLst>
            <a:ext uri="{FF2B5EF4-FFF2-40B4-BE49-F238E27FC236}">
              <a16:creationId xmlns:a16="http://schemas.microsoft.com/office/drawing/2014/main" id="{518C0F2D-CDF5-4E1F-819D-043206E6F577}"/>
            </a:ext>
          </a:extLst>
        </xdr:cNvPr>
        <xdr:cNvCxnSpPr/>
      </xdr:nvCxnSpPr>
      <xdr:spPr>
        <a:xfrm>
          <a:off x="762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macro="" textlink="">
      <xdr:nvSpPr>
        <xdr:cNvPr id="55" name="テキスト ボックス 54">
          <a:extLst>
            <a:ext uri="{FF2B5EF4-FFF2-40B4-BE49-F238E27FC236}">
              <a16:creationId xmlns:a16="http://schemas.microsoft.com/office/drawing/2014/main" id="{EC060C90-1146-46F7-B7FC-5E3E40129095}"/>
            </a:ext>
          </a:extLst>
        </xdr:cNvPr>
        <xdr:cNvSpPr txBox="1"/>
      </xdr:nvSpPr>
      <xdr:spPr>
        <a:xfrm>
          <a:off x="423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a:extLst>
            <a:ext uri="{FF2B5EF4-FFF2-40B4-BE49-F238E27FC236}">
              <a16:creationId xmlns:a16="http://schemas.microsoft.com/office/drawing/2014/main" id="{9E7A5391-D627-4E85-8918-A673F7CBC42E}"/>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7" name="【図書館】&#10;有形固定資産減価償却率グラフ枠">
          <a:extLst>
            <a:ext uri="{FF2B5EF4-FFF2-40B4-BE49-F238E27FC236}">
              <a16:creationId xmlns:a16="http://schemas.microsoft.com/office/drawing/2014/main" id="{57DC9444-1F67-4ADD-82EE-E85EEEF05606}"/>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51707</xdr:rowOff>
    </xdr:from>
    <xdr:to>
      <xdr:col>24</xdr:col>
      <xdr:colOff>62865</xdr:colOff>
      <xdr:row>42</xdr:row>
      <xdr:rowOff>84365</xdr:rowOff>
    </xdr:to>
    <xdr:cxnSp macro="">
      <xdr:nvCxnSpPr>
        <xdr:cNvPr id="58" name="直線コネクタ 57">
          <a:extLst>
            <a:ext uri="{FF2B5EF4-FFF2-40B4-BE49-F238E27FC236}">
              <a16:creationId xmlns:a16="http://schemas.microsoft.com/office/drawing/2014/main" id="{07FB4117-8121-43FB-9096-36CE48EB926A}"/>
            </a:ext>
          </a:extLst>
        </xdr:cNvPr>
        <xdr:cNvCxnSpPr/>
      </xdr:nvCxnSpPr>
      <xdr:spPr>
        <a:xfrm flipV="1">
          <a:off x="4634865" y="5881007"/>
          <a:ext cx="0" cy="14042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88192</xdr:rowOff>
    </xdr:from>
    <xdr:ext cx="405111" cy="259045"/>
    <xdr:sp macro="" textlink="">
      <xdr:nvSpPr>
        <xdr:cNvPr id="59" name="【図書館】&#10;有形固定資産減価償却率最小値テキスト">
          <a:extLst>
            <a:ext uri="{FF2B5EF4-FFF2-40B4-BE49-F238E27FC236}">
              <a16:creationId xmlns:a16="http://schemas.microsoft.com/office/drawing/2014/main" id="{C8CB8761-2F02-4D16-B16D-9E8C03E86A40}"/>
            </a:ext>
          </a:extLst>
        </xdr:cNvPr>
        <xdr:cNvSpPr txBox="1"/>
      </xdr:nvSpPr>
      <xdr:spPr>
        <a:xfrm>
          <a:off x="4673600" y="72890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84365</xdr:rowOff>
    </xdr:from>
    <xdr:to>
      <xdr:col>24</xdr:col>
      <xdr:colOff>152400</xdr:colOff>
      <xdr:row>42</xdr:row>
      <xdr:rowOff>84365</xdr:rowOff>
    </xdr:to>
    <xdr:cxnSp macro="">
      <xdr:nvCxnSpPr>
        <xdr:cNvPr id="60" name="直線コネクタ 59">
          <a:extLst>
            <a:ext uri="{FF2B5EF4-FFF2-40B4-BE49-F238E27FC236}">
              <a16:creationId xmlns:a16="http://schemas.microsoft.com/office/drawing/2014/main" id="{FB207B10-52BE-4AFE-A5CB-2ACD9442141A}"/>
            </a:ext>
          </a:extLst>
        </xdr:cNvPr>
        <xdr:cNvCxnSpPr/>
      </xdr:nvCxnSpPr>
      <xdr:spPr>
        <a:xfrm>
          <a:off x="4546600" y="72852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169834</xdr:rowOff>
    </xdr:from>
    <xdr:ext cx="405111" cy="259045"/>
    <xdr:sp macro="" textlink="">
      <xdr:nvSpPr>
        <xdr:cNvPr id="61" name="【図書館】&#10;有形固定資産減価償却率最大値テキスト">
          <a:extLst>
            <a:ext uri="{FF2B5EF4-FFF2-40B4-BE49-F238E27FC236}">
              <a16:creationId xmlns:a16="http://schemas.microsoft.com/office/drawing/2014/main" id="{DFC4E8CD-9B1A-4877-AFD8-037B048D51E5}"/>
            </a:ext>
          </a:extLst>
        </xdr:cNvPr>
        <xdr:cNvSpPr txBox="1"/>
      </xdr:nvSpPr>
      <xdr:spPr>
        <a:xfrm>
          <a:off x="4673600" y="565623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51707</xdr:rowOff>
    </xdr:from>
    <xdr:to>
      <xdr:col>24</xdr:col>
      <xdr:colOff>152400</xdr:colOff>
      <xdr:row>34</xdr:row>
      <xdr:rowOff>51707</xdr:rowOff>
    </xdr:to>
    <xdr:cxnSp macro="">
      <xdr:nvCxnSpPr>
        <xdr:cNvPr id="62" name="直線コネクタ 61">
          <a:extLst>
            <a:ext uri="{FF2B5EF4-FFF2-40B4-BE49-F238E27FC236}">
              <a16:creationId xmlns:a16="http://schemas.microsoft.com/office/drawing/2014/main" id="{5C31C5A3-2CD4-4710-B4A0-E1BBE68FD669}"/>
            </a:ext>
          </a:extLst>
        </xdr:cNvPr>
        <xdr:cNvCxnSpPr/>
      </xdr:nvCxnSpPr>
      <xdr:spPr>
        <a:xfrm>
          <a:off x="4546600" y="58810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25054</xdr:rowOff>
    </xdr:from>
    <xdr:ext cx="405111" cy="259045"/>
    <xdr:sp macro="" textlink="">
      <xdr:nvSpPr>
        <xdr:cNvPr id="63" name="【図書館】&#10;有形固定資産減価償却率平均値テキスト">
          <a:extLst>
            <a:ext uri="{FF2B5EF4-FFF2-40B4-BE49-F238E27FC236}">
              <a16:creationId xmlns:a16="http://schemas.microsoft.com/office/drawing/2014/main" id="{5CBD4EAE-50DF-47A0-AD30-C8F68A7D5618}"/>
            </a:ext>
          </a:extLst>
        </xdr:cNvPr>
        <xdr:cNvSpPr txBox="1"/>
      </xdr:nvSpPr>
      <xdr:spPr>
        <a:xfrm>
          <a:off x="4673600" y="636870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46627</xdr:rowOff>
    </xdr:from>
    <xdr:to>
      <xdr:col>24</xdr:col>
      <xdr:colOff>114300</xdr:colOff>
      <xdr:row>37</xdr:row>
      <xdr:rowOff>148227</xdr:rowOff>
    </xdr:to>
    <xdr:sp macro="" textlink="">
      <xdr:nvSpPr>
        <xdr:cNvPr id="64" name="フローチャート: 判断 63">
          <a:extLst>
            <a:ext uri="{FF2B5EF4-FFF2-40B4-BE49-F238E27FC236}">
              <a16:creationId xmlns:a16="http://schemas.microsoft.com/office/drawing/2014/main" id="{B75461D7-C6F1-4582-BF9B-D5BD5119A881}"/>
            </a:ext>
          </a:extLst>
        </xdr:cNvPr>
        <xdr:cNvSpPr/>
      </xdr:nvSpPr>
      <xdr:spPr>
        <a:xfrm>
          <a:off x="4584700" y="63902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15603</xdr:rowOff>
    </xdr:from>
    <xdr:to>
      <xdr:col>20</xdr:col>
      <xdr:colOff>38100</xdr:colOff>
      <xdr:row>37</xdr:row>
      <xdr:rowOff>117203</xdr:rowOff>
    </xdr:to>
    <xdr:sp macro="" textlink="">
      <xdr:nvSpPr>
        <xdr:cNvPr id="65" name="フローチャート: 判断 64">
          <a:extLst>
            <a:ext uri="{FF2B5EF4-FFF2-40B4-BE49-F238E27FC236}">
              <a16:creationId xmlns:a16="http://schemas.microsoft.com/office/drawing/2014/main" id="{D750E7E3-81E6-4B31-BB9D-7C662D13F375}"/>
            </a:ext>
          </a:extLst>
        </xdr:cNvPr>
        <xdr:cNvSpPr/>
      </xdr:nvSpPr>
      <xdr:spPr>
        <a:xfrm>
          <a:off x="3746500" y="63592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9072</xdr:rowOff>
    </xdr:from>
    <xdr:to>
      <xdr:col>15</xdr:col>
      <xdr:colOff>101600</xdr:colOff>
      <xdr:row>37</xdr:row>
      <xdr:rowOff>110672</xdr:rowOff>
    </xdr:to>
    <xdr:sp macro="" textlink="">
      <xdr:nvSpPr>
        <xdr:cNvPr id="66" name="フローチャート: 判断 65">
          <a:extLst>
            <a:ext uri="{FF2B5EF4-FFF2-40B4-BE49-F238E27FC236}">
              <a16:creationId xmlns:a16="http://schemas.microsoft.com/office/drawing/2014/main" id="{65F495DB-1AA3-4FB5-A036-31595B399199}"/>
            </a:ext>
          </a:extLst>
        </xdr:cNvPr>
        <xdr:cNvSpPr/>
      </xdr:nvSpPr>
      <xdr:spPr>
        <a:xfrm>
          <a:off x="2857500" y="63527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151130</xdr:rowOff>
    </xdr:from>
    <xdr:to>
      <xdr:col>10</xdr:col>
      <xdr:colOff>165100</xdr:colOff>
      <xdr:row>37</xdr:row>
      <xdr:rowOff>81280</xdr:rowOff>
    </xdr:to>
    <xdr:sp macro="" textlink="">
      <xdr:nvSpPr>
        <xdr:cNvPr id="67" name="フローチャート: 判断 66">
          <a:extLst>
            <a:ext uri="{FF2B5EF4-FFF2-40B4-BE49-F238E27FC236}">
              <a16:creationId xmlns:a16="http://schemas.microsoft.com/office/drawing/2014/main" id="{B6E28450-E37E-4D33-BB11-AD04FD0C8319}"/>
            </a:ext>
          </a:extLst>
        </xdr:cNvPr>
        <xdr:cNvSpPr/>
      </xdr:nvSpPr>
      <xdr:spPr>
        <a:xfrm>
          <a:off x="1968500" y="6323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120106</xdr:rowOff>
    </xdr:from>
    <xdr:to>
      <xdr:col>6</xdr:col>
      <xdr:colOff>38100</xdr:colOff>
      <xdr:row>37</xdr:row>
      <xdr:rowOff>50256</xdr:rowOff>
    </xdr:to>
    <xdr:sp macro="" textlink="">
      <xdr:nvSpPr>
        <xdr:cNvPr id="68" name="フローチャート: 判断 67">
          <a:extLst>
            <a:ext uri="{FF2B5EF4-FFF2-40B4-BE49-F238E27FC236}">
              <a16:creationId xmlns:a16="http://schemas.microsoft.com/office/drawing/2014/main" id="{0C81A989-B79D-49EB-9F9A-27431D857526}"/>
            </a:ext>
          </a:extLst>
        </xdr:cNvPr>
        <xdr:cNvSpPr/>
      </xdr:nvSpPr>
      <xdr:spPr>
        <a:xfrm>
          <a:off x="1079500" y="6292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44A70BB3-2B06-44B8-A25C-8A039E0838C1}"/>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40041D6A-90BE-4EE2-AC0A-5BE866D607EE}"/>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54F5B76C-145C-42A3-B836-3720CD75B130}"/>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1DB07DD8-0380-4151-9E51-4479C7710F8C}"/>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3" name="テキスト ボックス 72">
          <a:extLst>
            <a:ext uri="{FF2B5EF4-FFF2-40B4-BE49-F238E27FC236}">
              <a16:creationId xmlns:a16="http://schemas.microsoft.com/office/drawing/2014/main" id="{9741E6A8-8E35-470D-8967-F08C9498AE20}"/>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139700</xdr:rowOff>
    </xdr:from>
    <xdr:to>
      <xdr:col>24</xdr:col>
      <xdr:colOff>114300</xdr:colOff>
      <xdr:row>37</xdr:row>
      <xdr:rowOff>69850</xdr:rowOff>
    </xdr:to>
    <xdr:sp macro="" textlink="">
      <xdr:nvSpPr>
        <xdr:cNvPr id="74" name="楕円 73">
          <a:extLst>
            <a:ext uri="{FF2B5EF4-FFF2-40B4-BE49-F238E27FC236}">
              <a16:creationId xmlns:a16="http://schemas.microsoft.com/office/drawing/2014/main" id="{58FE134B-EAA4-4D13-94D8-9E1C1DC26D8A}"/>
            </a:ext>
          </a:extLst>
        </xdr:cNvPr>
        <xdr:cNvSpPr/>
      </xdr:nvSpPr>
      <xdr:spPr>
        <a:xfrm>
          <a:off x="4584700" y="6311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35</xdr:row>
      <xdr:rowOff>162577</xdr:rowOff>
    </xdr:from>
    <xdr:ext cx="405111" cy="259045"/>
    <xdr:sp macro="" textlink="">
      <xdr:nvSpPr>
        <xdr:cNvPr id="75" name="【図書館】&#10;有形固定資産減価償却率該当値テキスト">
          <a:extLst>
            <a:ext uri="{FF2B5EF4-FFF2-40B4-BE49-F238E27FC236}">
              <a16:creationId xmlns:a16="http://schemas.microsoft.com/office/drawing/2014/main" id="{F39994F2-7C74-48A7-BA48-B48FFD0AACAD}"/>
            </a:ext>
          </a:extLst>
        </xdr:cNvPr>
        <xdr:cNvSpPr txBox="1"/>
      </xdr:nvSpPr>
      <xdr:spPr>
        <a:xfrm>
          <a:off x="4673600" y="61633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138067</xdr:rowOff>
    </xdr:from>
    <xdr:to>
      <xdr:col>20</xdr:col>
      <xdr:colOff>38100</xdr:colOff>
      <xdr:row>37</xdr:row>
      <xdr:rowOff>68217</xdr:rowOff>
    </xdr:to>
    <xdr:sp macro="" textlink="">
      <xdr:nvSpPr>
        <xdr:cNvPr id="76" name="楕円 75">
          <a:extLst>
            <a:ext uri="{FF2B5EF4-FFF2-40B4-BE49-F238E27FC236}">
              <a16:creationId xmlns:a16="http://schemas.microsoft.com/office/drawing/2014/main" id="{78D0116D-6FDF-4B71-9BBA-F10F886974FC}"/>
            </a:ext>
          </a:extLst>
        </xdr:cNvPr>
        <xdr:cNvSpPr/>
      </xdr:nvSpPr>
      <xdr:spPr>
        <a:xfrm>
          <a:off x="3746500" y="63102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37</xdr:row>
      <xdr:rowOff>17417</xdr:rowOff>
    </xdr:from>
    <xdr:to>
      <xdr:col>24</xdr:col>
      <xdr:colOff>63500</xdr:colOff>
      <xdr:row>37</xdr:row>
      <xdr:rowOff>19050</xdr:rowOff>
    </xdr:to>
    <xdr:cxnSp macro="">
      <xdr:nvCxnSpPr>
        <xdr:cNvPr id="77" name="直線コネクタ 76">
          <a:extLst>
            <a:ext uri="{FF2B5EF4-FFF2-40B4-BE49-F238E27FC236}">
              <a16:creationId xmlns:a16="http://schemas.microsoft.com/office/drawing/2014/main" id="{99623935-F1E7-4413-AF37-424D9330C2AB}"/>
            </a:ext>
          </a:extLst>
        </xdr:cNvPr>
        <xdr:cNvCxnSpPr/>
      </xdr:nvCxnSpPr>
      <xdr:spPr>
        <a:xfrm>
          <a:off x="3797300" y="6361067"/>
          <a:ext cx="8382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100511</xdr:rowOff>
    </xdr:from>
    <xdr:to>
      <xdr:col>15</xdr:col>
      <xdr:colOff>101600</xdr:colOff>
      <xdr:row>37</xdr:row>
      <xdr:rowOff>30661</xdr:rowOff>
    </xdr:to>
    <xdr:sp macro="" textlink="">
      <xdr:nvSpPr>
        <xdr:cNvPr id="78" name="楕円 77">
          <a:extLst>
            <a:ext uri="{FF2B5EF4-FFF2-40B4-BE49-F238E27FC236}">
              <a16:creationId xmlns:a16="http://schemas.microsoft.com/office/drawing/2014/main" id="{306839B9-0642-4304-B819-6040545DA22D}"/>
            </a:ext>
          </a:extLst>
        </xdr:cNvPr>
        <xdr:cNvSpPr/>
      </xdr:nvSpPr>
      <xdr:spPr>
        <a:xfrm>
          <a:off x="2857500" y="6272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151311</xdr:rowOff>
    </xdr:from>
    <xdr:to>
      <xdr:col>19</xdr:col>
      <xdr:colOff>177800</xdr:colOff>
      <xdr:row>37</xdr:row>
      <xdr:rowOff>17417</xdr:rowOff>
    </xdr:to>
    <xdr:cxnSp macro="">
      <xdr:nvCxnSpPr>
        <xdr:cNvPr id="79" name="直線コネクタ 78">
          <a:extLst>
            <a:ext uri="{FF2B5EF4-FFF2-40B4-BE49-F238E27FC236}">
              <a16:creationId xmlns:a16="http://schemas.microsoft.com/office/drawing/2014/main" id="{F534F9E9-7A83-40F1-8972-F632523693CE}"/>
            </a:ext>
          </a:extLst>
        </xdr:cNvPr>
        <xdr:cNvCxnSpPr/>
      </xdr:nvCxnSpPr>
      <xdr:spPr>
        <a:xfrm>
          <a:off x="2908300" y="6323511"/>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62956</xdr:rowOff>
    </xdr:from>
    <xdr:to>
      <xdr:col>10</xdr:col>
      <xdr:colOff>165100</xdr:colOff>
      <xdr:row>36</xdr:row>
      <xdr:rowOff>164556</xdr:rowOff>
    </xdr:to>
    <xdr:sp macro="" textlink="">
      <xdr:nvSpPr>
        <xdr:cNvPr id="80" name="楕円 79">
          <a:extLst>
            <a:ext uri="{FF2B5EF4-FFF2-40B4-BE49-F238E27FC236}">
              <a16:creationId xmlns:a16="http://schemas.microsoft.com/office/drawing/2014/main" id="{013DC5C1-B626-4890-875D-7573DAE17EFC}"/>
            </a:ext>
          </a:extLst>
        </xdr:cNvPr>
        <xdr:cNvSpPr/>
      </xdr:nvSpPr>
      <xdr:spPr>
        <a:xfrm>
          <a:off x="1968500" y="62351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36</xdr:row>
      <xdr:rowOff>113756</xdr:rowOff>
    </xdr:from>
    <xdr:to>
      <xdr:col>15</xdr:col>
      <xdr:colOff>50800</xdr:colOff>
      <xdr:row>36</xdr:row>
      <xdr:rowOff>151311</xdr:rowOff>
    </xdr:to>
    <xdr:cxnSp macro="">
      <xdr:nvCxnSpPr>
        <xdr:cNvPr id="81" name="直線コネクタ 80">
          <a:extLst>
            <a:ext uri="{FF2B5EF4-FFF2-40B4-BE49-F238E27FC236}">
              <a16:creationId xmlns:a16="http://schemas.microsoft.com/office/drawing/2014/main" id="{E37C3E6A-4881-4B28-B6FD-25C6558C8F14}"/>
            </a:ext>
          </a:extLst>
        </xdr:cNvPr>
        <xdr:cNvCxnSpPr/>
      </xdr:nvCxnSpPr>
      <xdr:spPr>
        <a:xfrm>
          <a:off x="2019300" y="6285956"/>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36</xdr:row>
      <xdr:rowOff>25400</xdr:rowOff>
    </xdr:from>
    <xdr:to>
      <xdr:col>6</xdr:col>
      <xdr:colOff>38100</xdr:colOff>
      <xdr:row>36</xdr:row>
      <xdr:rowOff>127000</xdr:rowOff>
    </xdr:to>
    <xdr:sp macro="" textlink="">
      <xdr:nvSpPr>
        <xdr:cNvPr id="82" name="楕円 81">
          <a:extLst>
            <a:ext uri="{FF2B5EF4-FFF2-40B4-BE49-F238E27FC236}">
              <a16:creationId xmlns:a16="http://schemas.microsoft.com/office/drawing/2014/main" id="{6B825A5E-EBA1-4D79-9F97-065657ECC7AD}"/>
            </a:ext>
          </a:extLst>
        </xdr:cNvPr>
        <xdr:cNvSpPr/>
      </xdr:nvSpPr>
      <xdr:spPr>
        <a:xfrm>
          <a:off x="1079500" y="619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36</xdr:row>
      <xdr:rowOff>76200</xdr:rowOff>
    </xdr:from>
    <xdr:to>
      <xdr:col>10</xdr:col>
      <xdr:colOff>114300</xdr:colOff>
      <xdr:row>36</xdr:row>
      <xdr:rowOff>113756</xdr:rowOff>
    </xdr:to>
    <xdr:cxnSp macro="">
      <xdr:nvCxnSpPr>
        <xdr:cNvPr id="83" name="直線コネクタ 82">
          <a:extLst>
            <a:ext uri="{FF2B5EF4-FFF2-40B4-BE49-F238E27FC236}">
              <a16:creationId xmlns:a16="http://schemas.microsoft.com/office/drawing/2014/main" id="{2643E53A-8A30-4F34-BBDB-763AC03D393F}"/>
            </a:ext>
          </a:extLst>
        </xdr:cNvPr>
        <xdr:cNvCxnSpPr/>
      </xdr:nvCxnSpPr>
      <xdr:spPr>
        <a:xfrm>
          <a:off x="1130300" y="6248400"/>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37</xdr:row>
      <xdr:rowOff>108330</xdr:rowOff>
    </xdr:from>
    <xdr:ext cx="405111" cy="259045"/>
    <xdr:sp macro="" textlink="">
      <xdr:nvSpPr>
        <xdr:cNvPr id="84" name="n_1aveValue【図書館】&#10;有形固定資産減価償却率">
          <a:extLst>
            <a:ext uri="{FF2B5EF4-FFF2-40B4-BE49-F238E27FC236}">
              <a16:creationId xmlns:a16="http://schemas.microsoft.com/office/drawing/2014/main" id="{91A7E9F5-595E-42AD-9A92-B5795A76B5E4}"/>
            </a:ext>
          </a:extLst>
        </xdr:cNvPr>
        <xdr:cNvSpPr txBox="1"/>
      </xdr:nvSpPr>
      <xdr:spPr>
        <a:xfrm>
          <a:off x="3582044" y="64519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37</xdr:row>
      <xdr:rowOff>101799</xdr:rowOff>
    </xdr:from>
    <xdr:ext cx="405111" cy="259045"/>
    <xdr:sp macro="" textlink="">
      <xdr:nvSpPr>
        <xdr:cNvPr id="85" name="n_2aveValue【図書館】&#10;有形固定資産減価償却率">
          <a:extLst>
            <a:ext uri="{FF2B5EF4-FFF2-40B4-BE49-F238E27FC236}">
              <a16:creationId xmlns:a16="http://schemas.microsoft.com/office/drawing/2014/main" id="{C8F2544A-B478-433F-BC03-8524DB3F79F2}"/>
            </a:ext>
          </a:extLst>
        </xdr:cNvPr>
        <xdr:cNvSpPr txBox="1"/>
      </xdr:nvSpPr>
      <xdr:spPr>
        <a:xfrm>
          <a:off x="2705744" y="644544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72407</xdr:rowOff>
    </xdr:from>
    <xdr:ext cx="405111" cy="259045"/>
    <xdr:sp macro="" textlink="">
      <xdr:nvSpPr>
        <xdr:cNvPr id="86" name="n_3aveValue【図書館】&#10;有形固定資産減価償却率">
          <a:extLst>
            <a:ext uri="{FF2B5EF4-FFF2-40B4-BE49-F238E27FC236}">
              <a16:creationId xmlns:a16="http://schemas.microsoft.com/office/drawing/2014/main" id="{08A8CB27-6CB1-417A-A165-8681CC0120A9}"/>
            </a:ext>
          </a:extLst>
        </xdr:cNvPr>
        <xdr:cNvSpPr txBox="1"/>
      </xdr:nvSpPr>
      <xdr:spPr>
        <a:xfrm>
          <a:off x="1816744" y="64160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41383</xdr:rowOff>
    </xdr:from>
    <xdr:ext cx="405111" cy="259045"/>
    <xdr:sp macro="" textlink="">
      <xdr:nvSpPr>
        <xdr:cNvPr id="87" name="n_4aveValue【図書館】&#10;有形固定資産減価償却率">
          <a:extLst>
            <a:ext uri="{FF2B5EF4-FFF2-40B4-BE49-F238E27FC236}">
              <a16:creationId xmlns:a16="http://schemas.microsoft.com/office/drawing/2014/main" id="{25263699-367F-41ED-B68A-909A183B79F2}"/>
            </a:ext>
          </a:extLst>
        </xdr:cNvPr>
        <xdr:cNvSpPr txBox="1"/>
      </xdr:nvSpPr>
      <xdr:spPr>
        <a:xfrm>
          <a:off x="927744" y="63850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84744</xdr:rowOff>
    </xdr:from>
    <xdr:ext cx="405111" cy="259045"/>
    <xdr:sp macro="" textlink="">
      <xdr:nvSpPr>
        <xdr:cNvPr id="88" name="n_1mainValue【図書館】&#10;有形固定資産減価償却率">
          <a:extLst>
            <a:ext uri="{FF2B5EF4-FFF2-40B4-BE49-F238E27FC236}">
              <a16:creationId xmlns:a16="http://schemas.microsoft.com/office/drawing/2014/main" id="{75C8E31D-0AD0-47B3-8D96-07F9E1A87AC0}"/>
            </a:ext>
          </a:extLst>
        </xdr:cNvPr>
        <xdr:cNvSpPr txBox="1"/>
      </xdr:nvSpPr>
      <xdr:spPr>
        <a:xfrm>
          <a:off x="3582044" y="608549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47188</xdr:rowOff>
    </xdr:from>
    <xdr:ext cx="405111" cy="259045"/>
    <xdr:sp macro="" textlink="">
      <xdr:nvSpPr>
        <xdr:cNvPr id="89" name="n_2mainValue【図書館】&#10;有形固定資産減価償却率">
          <a:extLst>
            <a:ext uri="{FF2B5EF4-FFF2-40B4-BE49-F238E27FC236}">
              <a16:creationId xmlns:a16="http://schemas.microsoft.com/office/drawing/2014/main" id="{A7A26938-2137-4D69-ADE5-EB7622F47BD2}"/>
            </a:ext>
          </a:extLst>
        </xdr:cNvPr>
        <xdr:cNvSpPr txBox="1"/>
      </xdr:nvSpPr>
      <xdr:spPr>
        <a:xfrm>
          <a:off x="2705744" y="60479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9633</xdr:rowOff>
    </xdr:from>
    <xdr:ext cx="405111" cy="259045"/>
    <xdr:sp macro="" textlink="">
      <xdr:nvSpPr>
        <xdr:cNvPr id="90" name="n_3mainValue【図書館】&#10;有形固定資産減価償却率">
          <a:extLst>
            <a:ext uri="{FF2B5EF4-FFF2-40B4-BE49-F238E27FC236}">
              <a16:creationId xmlns:a16="http://schemas.microsoft.com/office/drawing/2014/main" id="{6B324272-6046-4655-9B45-3E806DFC9E5B}"/>
            </a:ext>
          </a:extLst>
        </xdr:cNvPr>
        <xdr:cNvSpPr txBox="1"/>
      </xdr:nvSpPr>
      <xdr:spPr>
        <a:xfrm>
          <a:off x="1816744" y="60103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34</xdr:row>
      <xdr:rowOff>143527</xdr:rowOff>
    </xdr:from>
    <xdr:ext cx="405111" cy="259045"/>
    <xdr:sp macro="" textlink="">
      <xdr:nvSpPr>
        <xdr:cNvPr id="91" name="n_4mainValue【図書館】&#10;有形固定資産減価償却率">
          <a:extLst>
            <a:ext uri="{FF2B5EF4-FFF2-40B4-BE49-F238E27FC236}">
              <a16:creationId xmlns:a16="http://schemas.microsoft.com/office/drawing/2014/main" id="{1C2EEC86-9465-4B77-ACE1-00D0346548FC}"/>
            </a:ext>
          </a:extLst>
        </xdr:cNvPr>
        <xdr:cNvSpPr txBox="1"/>
      </xdr:nvSpPr>
      <xdr:spPr>
        <a:xfrm>
          <a:off x="927744" y="597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2" name="正方形/長方形 91">
          <a:extLst>
            <a:ext uri="{FF2B5EF4-FFF2-40B4-BE49-F238E27FC236}">
              <a16:creationId xmlns:a16="http://schemas.microsoft.com/office/drawing/2014/main" id="{13B6E295-88EB-4B68-A6B1-33F1B5A9396E}"/>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3" name="正方形/長方形 92">
          <a:extLst>
            <a:ext uri="{FF2B5EF4-FFF2-40B4-BE49-F238E27FC236}">
              <a16:creationId xmlns:a16="http://schemas.microsoft.com/office/drawing/2014/main" id="{5C6EE951-DBD3-4B9F-8888-C159D026437D}"/>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4" name="正方形/長方形 93">
          <a:extLst>
            <a:ext uri="{FF2B5EF4-FFF2-40B4-BE49-F238E27FC236}">
              <a16:creationId xmlns:a16="http://schemas.microsoft.com/office/drawing/2014/main" id="{F29308E1-0F66-44C8-A2F9-E1AA1893C7E5}"/>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5" name="正方形/長方形 94">
          <a:extLst>
            <a:ext uri="{FF2B5EF4-FFF2-40B4-BE49-F238E27FC236}">
              <a16:creationId xmlns:a16="http://schemas.microsoft.com/office/drawing/2014/main" id="{884FBB79-01C9-42C8-9025-D1A72FDFBC48}"/>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6" name="正方形/長方形 95">
          <a:extLst>
            <a:ext uri="{FF2B5EF4-FFF2-40B4-BE49-F238E27FC236}">
              <a16:creationId xmlns:a16="http://schemas.microsoft.com/office/drawing/2014/main" id="{DC7D60A3-7CFB-420C-B80A-ECF1B63DE19D}"/>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7" name="正方形/長方形 96">
          <a:extLst>
            <a:ext uri="{FF2B5EF4-FFF2-40B4-BE49-F238E27FC236}">
              <a16:creationId xmlns:a16="http://schemas.microsoft.com/office/drawing/2014/main" id="{23CF1AD2-F011-4D8C-A967-C416BFC65E38}"/>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8" name="正方形/長方形 97">
          <a:extLst>
            <a:ext uri="{FF2B5EF4-FFF2-40B4-BE49-F238E27FC236}">
              <a16:creationId xmlns:a16="http://schemas.microsoft.com/office/drawing/2014/main" id="{2311A41B-02E1-4EFF-81C5-EF4DAE2DF9C7}"/>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9" name="正方形/長方形 98">
          <a:extLst>
            <a:ext uri="{FF2B5EF4-FFF2-40B4-BE49-F238E27FC236}">
              <a16:creationId xmlns:a16="http://schemas.microsoft.com/office/drawing/2014/main" id="{90134246-41A9-47B1-9697-A842003A6FCF}"/>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9839" cy="225703"/>
    <xdr:sp macro="" textlink="">
      <xdr:nvSpPr>
        <xdr:cNvPr id="100" name="テキスト ボックス 99">
          <a:extLst>
            <a:ext uri="{FF2B5EF4-FFF2-40B4-BE49-F238E27FC236}">
              <a16:creationId xmlns:a16="http://schemas.microsoft.com/office/drawing/2014/main" id="{C2BEA178-0352-42A6-B881-5B65A1523F03}"/>
            </a:ext>
          </a:extLst>
        </xdr:cNvPr>
        <xdr:cNvSpPr txBox="1"/>
      </xdr:nvSpPr>
      <xdr:spPr>
        <a:xfrm>
          <a:off x="6565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1" name="直線コネクタ 100">
          <a:extLst>
            <a:ext uri="{FF2B5EF4-FFF2-40B4-BE49-F238E27FC236}">
              <a16:creationId xmlns:a16="http://schemas.microsoft.com/office/drawing/2014/main" id="{19689005-2A43-4B64-A20E-DCA71EE89129}"/>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2" name="直線コネクタ 101">
          <a:extLst>
            <a:ext uri="{FF2B5EF4-FFF2-40B4-BE49-F238E27FC236}">
              <a16:creationId xmlns:a16="http://schemas.microsoft.com/office/drawing/2014/main" id="{757F66A4-29B5-4674-B9EE-397747B8D377}"/>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3" name="テキスト ボックス 102">
          <a:extLst>
            <a:ext uri="{FF2B5EF4-FFF2-40B4-BE49-F238E27FC236}">
              <a16:creationId xmlns:a16="http://schemas.microsoft.com/office/drawing/2014/main" id="{1A74209E-8C2B-4209-8C54-38D7E2697577}"/>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4" name="直線コネクタ 103">
          <a:extLst>
            <a:ext uri="{FF2B5EF4-FFF2-40B4-BE49-F238E27FC236}">
              <a16:creationId xmlns:a16="http://schemas.microsoft.com/office/drawing/2014/main" id="{032E802C-CC76-41C0-98A2-F0DF016ADCFD}"/>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39</xdr:row>
      <xdr:rowOff>29227</xdr:rowOff>
    </xdr:from>
    <xdr:ext cx="467179" cy="259045"/>
    <xdr:sp macro="" textlink="">
      <xdr:nvSpPr>
        <xdr:cNvPr id="105" name="テキスト ボックス 104">
          <a:extLst>
            <a:ext uri="{FF2B5EF4-FFF2-40B4-BE49-F238E27FC236}">
              <a16:creationId xmlns:a16="http://schemas.microsoft.com/office/drawing/2014/main" id="{034757FD-CEA8-4DCF-BC89-45F74070A2B3}"/>
            </a:ext>
          </a:extLst>
        </xdr:cNvPr>
        <xdr:cNvSpPr txBox="1"/>
      </xdr:nvSpPr>
      <xdr:spPr>
        <a:xfrm>
          <a:off x="6136821" y="671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6" name="直線コネクタ 105">
          <a:extLst>
            <a:ext uri="{FF2B5EF4-FFF2-40B4-BE49-F238E27FC236}">
              <a16:creationId xmlns:a16="http://schemas.microsoft.com/office/drawing/2014/main" id="{85D5BB6F-3680-4EB5-870B-631D8A80EFDB}"/>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162577</xdr:rowOff>
    </xdr:from>
    <xdr:ext cx="467179" cy="259045"/>
    <xdr:sp macro="" textlink="">
      <xdr:nvSpPr>
        <xdr:cNvPr id="107" name="テキスト ボックス 106">
          <a:extLst>
            <a:ext uri="{FF2B5EF4-FFF2-40B4-BE49-F238E27FC236}">
              <a16:creationId xmlns:a16="http://schemas.microsoft.com/office/drawing/2014/main" id="{46E492F3-54DA-4978-9904-A7146588AB58}"/>
            </a:ext>
          </a:extLst>
        </xdr:cNvPr>
        <xdr:cNvSpPr txBox="1"/>
      </xdr:nvSpPr>
      <xdr:spPr>
        <a:xfrm>
          <a:off x="6136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8" name="直線コネクタ 107">
          <a:extLst>
            <a:ext uri="{FF2B5EF4-FFF2-40B4-BE49-F238E27FC236}">
              <a16:creationId xmlns:a16="http://schemas.microsoft.com/office/drawing/2014/main" id="{A6B14499-8A5B-45BD-B13F-FD5BDC4D6709}"/>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124477</xdr:rowOff>
    </xdr:from>
    <xdr:ext cx="467179" cy="259045"/>
    <xdr:sp macro="" textlink="">
      <xdr:nvSpPr>
        <xdr:cNvPr id="109" name="テキスト ボックス 108">
          <a:extLst>
            <a:ext uri="{FF2B5EF4-FFF2-40B4-BE49-F238E27FC236}">
              <a16:creationId xmlns:a16="http://schemas.microsoft.com/office/drawing/2014/main" id="{BF4D7DA8-3E18-419E-B09A-2D610E7442B7}"/>
            </a:ext>
          </a:extLst>
        </xdr:cNvPr>
        <xdr:cNvSpPr txBox="1"/>
      </xdr:nvSpPr>
      <xdr:spPr>
        <a:xfrm>
          <a:off x="6136821" y="595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10" name="直線コネクタ 109">
          <a:extLst>
            <a:ext uri="{FF2B5EF4-FFF2-40B4-BE49-F238E27FC236}">
              <a16:creationId xmlns:a16="http://schemas.microsoft.com/office/drawing/2014/main" id="{70C253C0-3FDF-4203-A46B-4357C84118DE}"/>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86377</xdr:rowOff>
    </xdr:from>
    <xdr:ext cx="467179" cy="259045"/>
    <xdr:sp macro="" textlink="">
      <xdr:nvSpPr>
        <xdr:cNvPr id="111" name="テキスト ボックス 110">
          <a:extLst>
            <a:ext uri="{FF2B5EF4-FFF2-40B4-BE49-F238E27FC236}">
              <a16:creationId xmlns:a16="http://schemas.microsoft.com/office/drawing/2014/main" id="{49563076-3E4F-43FF-8E1D-8E2D5FD4F862}"/>
            </a:ext>
          </a:extLst>
        </xdr:cNvPr>
        <xdr:cNvSpPr txBox="1"/>
      </xdr:nvSpPr>
      <xdr:spPr>
        <a:xfrm>
          <a:off x="6136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2" name="直線コネクタ 111">
          <a:extLst>
            <a:ext uri="{FF2B5EF4-FFF2-40B4-BE49-F238E27FC236}">
              <a16:creationId xmlns:a16="http://schemas.microsoft.com/office/drawing/2014/main" id="{A99EB39E-DF0E-4653-B164-D7DE298316FB}"/>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30</xdr:row>
      <xdr:rowOff>48277</xdr:rowOff>
    </xdr:from>
    <xdr:ext cx="467179" cy="259045"/>
    <xdr:sp macro="" textlink="">
      <xdr:nvSpPr>
        <xdr:cNvPr id="113" name="テキスト ボックス 112">
          <a:extLst>
            <a:ext uri="{FF2B5EF4-FFF2-40B4-BE49-F238E27FC236}">
              <a16:creationId xmlns:a16="http://schemas.microsoft.com/office/drawing/2014/main" id="{1AE6AAA8-A687-49B8-AB42-344CD98C99ED}"/>
            </a:ext>
          </a:extLst>
        </xdr:cNvPr>
        <xdr:cNvSpPr txBox="1"/>
      </xdr:nvSpPr>
      <xdr:spPr>
        <a:xfrm>
          <a:off x="6136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4" name="【図書館】&#10;一人当たり面積グラフ枠">
          <a:extLst>
            <a:ext uri="{FF2B5EF4-FFF2-40B4-BE49-F238E27FC236}">
              <a16:creationId xmlns:a16="http://schemas.microsoft.com/office/drawing/2014/main" id="{32F69904-FE0B-4589-A3FA-2A702F25768A}"/>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22860</xdr:rowOff>
    </xdr:from>
    <xdr:to>
      <xdr:col>54</xdr:col>
      <xdr:colOff>189865</xdr:colOff>
      <xdr:row>42</xdr:row>
      <xdr:rowOff>15240</xdr:rowOff>
    </xdr:to>
    <xdr:cxnSp macro="">
      <xdr:nvCxnSpPr>
        <xdr:cNvPr id="115" name="直線コネクタ 114">
          <a:extLst>
            <a:ext uri="{FF2B5EF4-FFF2-40B4-BE49-F238E27FC236}">
              <a16:creationId xmlns:a16="http://schemas.microsoft.com/office/drawing/2014/main" id="{88376265-2861-4D0B-BA1B-FB2308C1BEC9}"/>
            </a:ext>
          </a:extLst>
        </xdr:cNvPr>
        <xdr:cNvCxnSpPr/>
      </xdr:nvCxnSpPr>
      <xdr:spPr>
        <a:xfrm flipV="1">
          <a:off x="10476865" y="5680710"/>
          <a:ext cx="0" cy="15354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19067</xdr:rowOff>
    </xdr:from>
    <xdr:ext cx="469744" cy="259045"/>
    <xdr:sp macro="" textlink="">
      <xdr:nvSpPr>
        <xdr:cNvPr id="116" name="【図書館】&#10;一人当たり面積最小値テキスト">
          <a:extLst>
            <a:ext uri="{FF2B5EF4-FFF2-40B4-BE49-F238E27FC236}">
              <a16:creationId xmlns:a16="http://schemas.microsoft.com/office/drawing/2014/main" id="{0D1FE6F6-56E3-4F28-B41F-4FD9CEDFDFFE}"/>
            </a:ext>
          </a:extLst>
        </xdr:cNvPr>
        <xdr:cNvSpPr txBox="1"/>
      </xdr:nvSpPr>
      <xdr:spPr>
        <a:xfrm>
          <a:off x="10515600" y="7219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15240</xdr:rowOff>
    </xdr:from>
    <xdr:to>
      <xdr:col>55</xdr:col>
      <xdr:colOff>88900</xdr:colOff>
      <xdr:row>42</xdr:row>
      <xdr:rowOff>15240</xdr:rowOff>
    </xdr:to>
    <xdr:cxnSp macro="">
      <xdr:nvCxnSpPr>
        <xdr:cNvPr id="117" name="直線コネクタ 116">
          <a:extLst>
            <a:ext uri="{FF2B5EF4-FFF2-40B4-BE49-F238E27FC236}">
              <a16:creationId xmlns:a16="http://schemas.microsoft.com/office/drawing/2014/main" id="{AB19E1A2-F7A1-40DB-BD4A-61AE88DE96F5}"/>
            </a:ext>
          </a:extLst>
        </xdr:cNvPr>
        <xdr:cNvCxnSpPr/>
      </xdr:nvCxnSpPr>
      <xdr:spPr>
        <a:xfrm>
          <a:off x="10388600" y="7216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31</xdr:row>
      <xdr:rowOff>140987</xdr:rowOff>
    </xdr:from>
    <xdr:ext cx="469744" cy="259045"/>
    <xdr:sp macro="" textlink="">
      <xdr:nvSpPr>
        <xdr:cNvPr id="118" name="【図書館】&#10;一人当たり面積最大値テキスト">
          <a:extLst>
            <a:ext uri="{FF2B5EF4-FFF2-40B4-BE49-F238E27FC236}">
              <a16:creationId xmlns:a16="http://schemas.microsoft.com/office/drawing/2014/main" id="{9EB755A6-7E39-433D-9CD8-E72D496C7153}"/>
            </a:ext>
          </a:extLst>
        </xdr:cNvPr>
        <xdr:cNvSpPr txBox="1"/>
      </xdr:nvSpPr>
      <xdr:spPr>
        <a:xfrm>
          <a:off x="10515600" y="54559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22860</xdr:rowOff>
    </xdr:from>
    <xdr:to>
      <xdr:col>55</xdr:col>
      <xdr:colOff>88900</xdr:colOff>
      <xdr:row>33</xdr:row>
      <xdr:rowOff>22860</xdr:rowOff>
    </xdr:to>
    <xdr:cxnSp macro="">
      <xdr:nvCxnSpPr>
        <xdr:cNvPr id="119" name="直線コネクタ 118">
          <a:extLst>
            <a:ext uri="{FF2B5EF4-FFF2-40B4-BE49-F238E27FC236}">
              <a16:creationId xmlns:a16="http://schemas.microsoft.com/office/drawing/2014/main" id="{38BB4F30-D32A-4D77-A75C-A21D76D59740}"/>
            </a:ext>
          </a:extLst>
        </xdr:cNvPr>
        <xdr:cNvCxnSpPr/>
      </xdr:nvCxnSpPr>
      <xdr:spPr>
        <a:xfrm>
          <a:off x="10388600" y="56807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40</xdr:row>
      <xdr:rowOff>72407</xdr:rowOff>
    </xdr:from>
    <xdr:ext cx="469744" cy="259045"/>
    <xdr:sp macro="" textlink="">
      <xdr:nvSpPr>
        <xdr:cNvPr id="120" name="【図書館】&#10;一人当たり面積平均値テキスト">
          <a:extLst>
            <a:ext uri="{FF2B5EF4-FFF2-40B4-BE49-F238E27FC236}">
              <a16:creationId xmlns:a16="http://schemas.microsoft.com/office/drawing/2014/main" id="{CC15BE06-2DFB-4C79-B97C-175F8935411C}"/>
            </a:ext>
          </a:extLst>
        </xdr:cNvPr>
        <xdr:cNvSpPr txBox="1"/>
      </xdr:nvSpPr>
      <xdr:spPr>
        <a:xfrm>
          <a:off x="10515600" y="69304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93980</xdr:rowOff>
    </xdr:from>
    <xdr:to>
      <xdr:col>55</xdr:col>
      <xdr:colOff>50800</xdr:colOff>
      <xdr:row>41</xdr:row>
      <xdr:rowOff>24130</xdr:rowOff>
    </xdr:to>
    <xdr:sp macro="" textlink="">
      <xdr:nvSpPr>
        <xdr:cNvPr id="121" name="フローチャート: 判断 120">
          <a:extLst>
            <a:ext uri="{FF2B5EF4-FFF2-40B4-BE49-F238E27FC236}">
              <a16:creationId xmlns:a16="http://schemas.microsoft.com/office/drawing/2014/main" id="{873FBFB0-BC46-469E-AA8B-FF884317EFCA}"/>
            </a:ext>
          </a:extLst>
        </xdr:cNvPr>
        <xdr:cNvSpPr/>
      </xdr:nvSpPr>
      <xdr:spPr>
        <a:xfrm>
          <a:off x="10426700" y="6951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40</xdr:row>
      <xdr:rowOff>101600</xdr:rowOff>
    </xdr:from>
    <xdr:to>
      <xdr:col>50</xdr:col>
      <xdr:colOff>165100</xdr:colOff>
      <xdr:row>41</xdr:row>
      <xdr:rowOff>31750</xdr:rowOff>
    </xdr:to>
    <xdr:sp macro="" textlink="">
      <xdr:nvSpPr>
        <xdr:cNvPr id="122" name="フローチャート: 判断 121">
          <a:extLst>
            <a:ext uri="{FF2B5EF4-FFF2-40B4-BE49-F238E27FC236}">
              <a16:creationId xmlns:a16="http://schemas.microsoft.com/office/drawing/2014/main" id="{4EE67451-105F-4033-BB6C-48D4EAB6A72B}"/>
            </a:ext>
          </a:extLst>
        </xdr:cNvPr>
        <xdr:cNvSpPr/>
      </xdr:nvSpPr>
      <xdr:spPr>
        <a:xfrm>
          <a:off x="9588500" y="6959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113030</xdr:rowOff>
    </xdr:from>
    <xdr:to>
      <xdr:col>46</xdr:col>
      <xdr:colOff>38100</xdr:colOff>
      <xdr:row>41</xdr:row>
      <xdr:rowOff>43180</xdr:rowOff>
    </xdr:to>
    <xdr:sp macro="" textlink="">
      <xdr:nvSpPr>
        <xdr:cNvPr id="123" name="フローチャート: 判断 122">
          <a:extLst>
            <a:ext uri="{FF2B5EF4-FFF2-40B4-BE49-F238E27FC236}">
              <a16:creationId xmlns:a16="http://schemas.microsoft.com/office/drawing/2014/main" id="{650D0993-A4D7-424E-8D7D-EF7C33837EAA}"/>
            </a:ext>
          </a:extLst>
        </xdr:cNvPr>
        <xdr:cNvSpPr/>
      </xdr:nvSpPr>
      <xdr:spPr>
        <a:xfrm>
          <a:off x="8699500" y="6971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40</xdr:row>
      <xdr:rowOff>113030</xdr:rowOff>
    </xdr:from>
    <xdr:to>
      <xdr:col>41</xdr:col>
      <xdr:colOff>101600</xdr:colOff>
      <xdr:row>41</xdr:row>
      <xdr:rowOff>43180</xdr:rowOff>
    </xdr:to>
    <xdr:sp macro="" textlink="">
      <xdr:nvSpPr>
        <xdr:cNvPr id="124" name="フローチャート: 判断 123">
          <a:extLst>
            <a:ext uri="{FF2B5EF4-FFF2-40B4-BE49-F238E27FC236}">
              <a16:creationId xmlns:a16="http://schemas.microsoft.com/office/drawing/2014/main" id="{5F7D5882-DE77-432E-8C85-E389B615F721}"/>
            </a:ext>
          </a:extLst>
        </xdr:cNvPr>
        <xdr:cNvSpPr/>
      </xdr:nvSpPr>
      <xdr:spPr>
        <a:xfrm>
          <a:off x="7810500" y="6971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40</xdr:row>
      <xdr:rowOff>97790</xdr:rowOff>
    </xdr:from>
    <xdr:to>
      <xdr:col>36</xdr:col>
      <xdr:colOff>165100</xdr:colOff>
      <xdr:row>41</xdr:row>
      <xdr:rowOff>27940</xdr:rowOff>
    </xdr:to>
    <xdr:sp macro="" textlink="">
      <xdr:nvSpPr>
        <xdr:cNvPr id="125" name="フローチャート: 判断 124">
          <a:extLst>
            <a:ext uri="{FF2B5EF4-FFF2-40B4-BE49-F238E27FC236}">
              <a16:creationId xmlns:a16="http://schemas.microsoft.com/office/drawing/2014/main" id="{A262C25D-5AB2-4951-99DE-DE1609110F72}"/>
            </a:ext>
          </a:extLst>
        </xdr:cNvPr>
        <xdr:cNvSpPr/>
      </xdr:nvSpPr>
      <xdr:spPr>
        <a:xfrm>
          <a:off x="6921500" y="6955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978BAE0B-7563-4833-9B93-4D1F5FF58A4E}"/>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2CFC344C-8EF3-49A1-ACF1-3B1E1680B374}"/>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20A4509F-E180-4114-BA48-692FFCCF78F6}"/>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47E3EDF2-51FE-49D4-8712-5BA2324B0237}"/>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30" name="テキスト ボックス 129">
          <a:extLst>
            <a:ext uri="{FF2B5EF4-FFF2-40B4-BE49-F238E27FC236}">
              <a16:creationId xmlns:a16="http://schemas.microsoft.com/office/drawing/2014/main" id="{4F282AEB-2883-460B-A47E-704A4C94B6D8}"/>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17780</xdr:rowOff>
    </xdr:from>
    <xdr:to>
      <xdr:col>55</xdr:col>
      <xdr:colOff>50800</xdr:colOff>
      <xdr:row>40</xdr:row>
      <xdr:rowOff>119380</xdr:rowOff>
    </xdr:to>
    <xdr:sp macro="" textlink="">
      <xdr:nvSpPr>
        <xdr:cNvPr id="131" name="楕円 130">
          <a:extLst>
            <a:ext uri="{FF2B5EF4-FFF2-40B4-BE49-F238E27FC236}">
              <a16:creationId xmlns:a16="http://schemas.microsoft.com/office/drawing/2014/main" id="{F83F205A-36D7-494B-B707-27FEABDF5E3F}"/>
            </a:ext>
          </a:extLst>
        </xdr:cNvPr>
        <xdr:cNvSpPr/>
      </xdr:nvSpPr>
      <xdr:spPr>
        <a:xfrm>
          <a:off x="10426700" y="6875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39</xdr:row>
      <xdr:rowOff>40657</xdr:rowOff>
    </xdr:from>
    <xdr:ext cx="469744" cy="259045"/>
    <xdr:sp macro="" textlink="">
      <xdr:nvSpPr>
        <xdr:cNvPr id="132" name="【図書館】&#10;一人当たり面積該当値テキスト">
          <a:extLst>
            <a:ext uri="{FF2B5EF4-FFF2-40B4-BE49-F238E27FC236}">
              <a16:creationId xmlns:a16="http://schemas.microsoft.com/office/drawing/2014/main" id="{BAA216D3-DD45-449C-A69D-B76F014CB930}"/>
            </a:ext>
          </a:extLst>
        </xdr:cNvPr>
        <xdr:cNvSpPr txBox="1"/>
      </xdr:nvSpPr>
      <xdr:spPr>
        <a:xfrm>
          <a:off x="10515600" y="6727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17780</xdr:rowOff>
    </xdr:from>
    <xdr:to>
      <xdr:col>50</xdr:col>
      <xdr:colOff>165100</xdr:colOff>
      <xdr:row>40</xdr:row>
      <xdr:rowOff>119380</xdr:rowOff>
    </xdr:to>
    <xdr:sp macro="" textlink="">
      <xdr:nvSpPr>
        <xdr:cNvPr id="133" name="楕円 132">
          <a:extLst>
            <a:ext uri="{FF2B5EF4-FFF2-40B4-BE49-F238E27FC236}">
              <a16:creationId xmlns:a16="http://schemas.microsoft.com/office/drawing/2014/main" id="{C8D45050-DCCD-48B8-BC4B-A3035B11EA92}"/>
            </a:ext>
          </a:extLst>
        </xdr:cNvPr>
        <xdr:cNvSpPr/>
      </xdr:nvSpPr>
      <xdr:spPr>
        <a:xfrm>
          <a:off x="9588500" y="6875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68580</xdr:rowOff>
    </xdr:from>
    <xdr:to>
      <xdr:col>55</xdr:col>
      <xdr:colOff>0</xdr:colOff>
      <xdr:row>40</xdr:row>
      <xdr:rowOff>68580</xdr:rowOff>
    </xdr:to>
    <xdr:cxnSp macro="">
      <xdr:nvCxnSpPr>
        <xdr:cNvPr id="134" name="直線コネクタ 133">
          <a:extLst>
            <a:ext uri="{FF2B5EF4-FFF2-40B4-BE49-F238E27FC236}">
              <a16:creationId xmlns:a16="http://schemas.microsoft.com/office/drawing/2014/main" id="{2C3E470F-E863-4D86-92C4-54379AE4C9E6}"/>
            </a:ext>
          </a:extLst>
        </xdr:cNvPr>
        <xdr:cNvCxnSpPr/>
      </xdr:nvCxnSpPr>
      <xdr:spPr>
        <a:xfrm>
          <a:off x="9639300" y="692658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17780</xdr:rowOff>
    </xdr:from>
    <xdr:to>
      <xdr:col>46</xdr:col>
      <xdr:colOff>38100</xdr:colOff>
      <xdr:row>40</xdr:row>
      <xdr:rowOff>119380</xdr:rowOff>
    </xdr:to>
    <xdr:sp macro="" textlink="">
      <xdr:nvSpPr>
        <xdr:cNvPr id="135" name="楕円 134">
          <a:extLst>
            <a:ext uri="{FF2B5EF4-FFF2-40B4-BE49-F238E27FC236}">
              <a16:creationId xmlns:a16="http://schemas.microsoft.com/office/drawing/2014/main" id="{1C1D3B71-7F48-4FD0-BBB3-CCD7AFC8CDC0}"/>
            </a:ext>
          </a:extLst>
        </xdr:cNvPr>
        <xdr:cNvSpPr/>
      </xdr:nvSpPr>
      <xdr:spPr>
        <a:xfrm>
          <a:off x="8699500" y="6875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68580</xdr:rowOff>
    </xdr:from>
    <xdr:to>
      <xdr:col>50</xdr:col>
      <xdr:colOff>114300</xdr:colOff>
      <xdr:row>40</xdr:row>
      <xdr:rowOff>68580</xdr:rowOff>
    </xdr:to>
    <xdr:cxnSp macro="">
      <xdr:nvCxnSpPr>
        <xdr:cNvPr id="136" name="直線コネクタ 135">
          <a:extLst>
            <a:ext uri="{FF2B5EF4-FFF2-40B4-BE49-F238E27FC236}">
              <a16:creationId xmlns:a16="http://schemas.microsoft.com/office/drawing/2014/main" id="{CC7A1756-673B-4A8A-B1A6-429732D49633}"/>
            </a:ext>
          </a:extLst>
        </xdr:cNvPr>
        <xdr:cNvCxnSpPr/>
      </xdr:nvCxnSpPr>
      <xdr:spPr>
        <a:xfrm>
          <a:off x="8750300" y="692658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17780</xdr:rowOff>
    </xdr:from>
    <xdr:to>
      <xdr:col>41</xdr:col>
      <xdr:colOff>101600</xdr:colOff>
      <xdr:row>40</xdr:row>
      <xdr:rowOff>119380</xdr:rowOff>
    </xdr:to>
    <xdr:sp macro="" textlink="">
      <xdr:nvSpPr>
        <xdr:cNvPr id="137" name="楕円 136">
          <a:extLst>
            <a:ext uri="{FF2B5EF4-FFF2-40B4-BE49-F238E27FC236}">
              <a16:creationId xmlns:a16="http://schemas.microsoft.com/office/drawing/2014/main" id="{BC820D5F-6B47-4BB5-8921-F550D75DBF63}"/>
            </a:ext>
          </a:extLst>
        </xdr:cNvPr>
        <xdr:cNvSpPr/>
      </xdr:nvSpPr>
      <xdr:spPr>
        <a:xfrm>
          <a:off x="7810500" y="6875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68580</xdr:rowOff>
    </xdr:from>
    <xdr:to>
      <xdr:col>45</xdr:col>
      <xdr:colOff>177800</xdr:colOff>
      <xdr:row>40</xdr:row>
      <xdr:rowOff>68580</xdr:rowOff>
    </xdr:to>
    <xdr:cxnSp macro="">
      <xdr:nvCxnSpPr>
        <xdr:cNvPr id="138" name="直線コネクタ 137">
          <a:extLst>
            <a:ext uri="{FF2B5EF4-FFF2-40B4-BE49-F238E27FC236}">
              <a16:creationId xmlns:a16="http://schemas.microsoft.com/office/drawing/2014/main" id="{7695C7BA-08EB-4330-9F61-7A1D18D038A4}"/>
            </a:ext>
          </a:extLst>
        </xdr:cNvPr>
        <xdr:cNvCxnSpPr/>
      </xdr:nvCxnSpPr>
      <xdr:spPr>
        <a:xfrm>
          <a:off x="7861300" y="692658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13970</xdr:rowOff>
    </xdr:from>
    <xdr:to>
      <xdr:col>36</xdr:col>
      <xdr:colOff>165100</xdr:colOff>
      <xdr:row>40</xdr:row>
      <xdr:rowOff>115570</xdr:rowOff>
    </xdr:to>
    <xdr:sp macro="" textlink="">
      <xdr:nvSpPr>
        <xdr:cNvPr id="139" name="楕円 138">
          <a:extLst>
            <a:ext uri="{FF2B5EF4-FFF2-40B4-BE49-F238E27FC236}">
              <a16:creationId xmlns:a16="http://schemas.microsoft.com/office/drawing/2014/main" id="{66C6C7EA-078A-4A10-A442-2D38C51EDC3A}"/>
            </a:ext>
          </a:extLst>
        </xdr:cNvPr>
        <xdr:cNvSpPr/>
      </xdr:nvSpPr>
      <xdr:spPr>
        <a:xfrm>
          <a:off x="6921500" y="6871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64770</xdr:rowOff>
    </xdr:from>
    <xdr:to>
      <xdr:col>41</xdr:col>
      <xdr:colOff>50800</xdr:colOff>
      <xdr:row>40</xdr:row>
      <xdr:rowOff>68580</xdr:rowOff>
    </xdr:to>
    <xdr:cxnSp macro="">
      <xdr:nvCxnSpPr>
        <xdr:cNvPr id="140" name="直線コネクタ 139">
          <a:extLst>
            <a:ext uri="{FF2B5EF4-FFF2-40B4-BE49-F238E27FC236}">
              <a16:creationId xmlns:a16="http://schemas.microsoft.com/office/drawing/2014/main" id="{82E79A10-584F-4630-85FC-FD58D81810D8}"/>
            </a:ext>
          </a:extLst>
        </xdr:cNvPr>
        <xdr:cNvCxnSpPr/>
      </xdr:nvCxnSpPr>
      <xdr:spPr>
        <a:xfrm>
          <a:off x="6972300" y="692277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41</xdr:row>
      <xdr:rowOff>22877</xdr:rowOff>
    </xdr:from>
    <xdr:ext cx="469744" cy="259045"/>
    <xdr:sp macro="" textlink="">
      <xdr:nvSpPr>
        <xdr:cNvPr id="141" name="n_1aveValue【図書館】&#10;一人当たり面積">
          <a:extLst>
            <a:ext uri="{FF2B5EF4-FFF2-40B4-BE49-F238E27FC236}">
              <a16:creationId xmlns:a16="http://schemas.microsoft.com/office/drawing/2014/main" id="{5E878F56-E290-4636-8812-171158B25FDA}"/>
            </a:ext>
          </a:extLst>
        </xdr:cNvPr>
        <xdr:cNvSpPr txBox="1"/>
      </xdr:nvSpPr>
      <xdr:spPr>
        <a:xfrm>
          <a:off x="9391727" y="7052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41</xdr:row>
      <xdr:rowOff>34307</xdr:rowOff>
    </xdr:from>
    <xdr:ext cx="469744" cy="259045"/>
    <xdr:sp macro="" textlink="">
      <xdr:nvSpPr>
        <xdr:cNvPr id="142" name="n_2aveValue【図書館】&#10;一人当たり面積">
          <a:extLst>
            <a:ext uri="{FF2B5EF4-FFF2-40B4-BE49-F238E27FC236}">
              <a16:creationId xmlns:a16="http://schemas.microsoft.com/office/drawing/2014/main" id="{FBD551E1-D903-4616-A1F8-8C52CCE6DDC2}"/>
            </a:ext>
          </a:extLst>
        </xdr:cNvPr>
        <xdr:cNvSpPr txBox="1"/>
      </xdr:nvSpPr>
      <xdr:spPr>
        <a:xfrm>
          <a:off x="8515427" y="7063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41</xdr:row>
      <xdr:rowOff>34307</xdr:rowOff>
    </xdr:from>
    <xdr:ext cx="469744" cy="259045"/>
    <xdr:sp macro="" textlink="">
      <xdr:nvSpPr>
        <xdr:cNvPr id="143" name="n_3aveValue【図書館】&#10;一人当たり面積">
          <a:extLst>
            <a:ext uri="{FF2B5EF4-FFF2-40B4-BE49-F238E27FC236}">
              <a16:creationId xmlns:a16="http://schemas.microsoft.com/office/drawing/2014/main" id="{F2482462-5E26-4209-8F20-246BDECBC10F}"/>
            </a:ext>
          </a:extLst>
        </xdr:cNvPr>
        <xdr:cNvSpPr txBox="1"/>
      </xdr:nvSpPr>
      <xdr:spPr>
        <a:xfrm>
          <a:off x="7626427" y="7063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41</xdr:row>
      <xdr:rowOff>19067</xdr:rowOff>
    </xdr:from>
    <xdr:ext cx="469744" cy="259045"/>
    <xdr:sp macro="" textlink="">
      <xdr:nvSpPr>
        <xdr:cNvPr id="144" name="n_4aveValue【図書館】&#10;一人当たり面積">
          <a:extLst>
            <a:ext uri="{FF2B5EF4-FFF2-40B4-BE49-F238E27FC236}">
              <a16:creationId xmlns:a16="http://schemas.microsoft.com/office/drawing/2014/main" id="{A73AB61F-0883-4163-80B0-B0C98AFB696C}"/>
            </a:ext>
          </a:extLst>
        </xdr:cNvPr>
        <xdr:cNvSpPr txBox="1"/>
      </xdr:nvSpPr>
      <xdr:spPr>
        <a:xfrm>
          <a:off x="6737427" y="70485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38</xdr:row>
      <xdr:rowOff>135907</xdr:rowOff>
    </xdr:from>
    <xdr:ext cx="469744" cy="259045"/>
    <xdr:sp macro="" textlink="">
      <xdr:nvSpPr>
        <xdr:cNvPr id="145" name="n_1mainValue【図書館】&#10;一人当たり面積">
          <a:extLst>
            <a:ext uri="{FF2B5EF4-FFF2-40B4-BE49-F238E27FC236}">
              <a16:creationId xmlns:a16="http://schemas.microsoft.com/office/drawing/2014/main" id="{16ACDDEF-AC7F-4E0D-9451-ECA2847AF091}"/>
            </a:ext>
          </a:extLst>
        </xdr:cNvPr>
        <xdr:cNvSpPr txBox="1"/>
      </xdr:nvSpPr>
      <xdr:spPr>
        <a:xfrm>
          <a:off x="9391727" y="6651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38</xdr:row>
      <xdr:rowOff>135907</xdr:rowOff>
    </xdr:from>
    <xdr:ext cx="469744" cy="259045"/>
    <xdr:sp macro="" textlink="">
      <xdr:nvSpPr>
        <xdr:cNvPr id="146" name="n_2mainValue【図書館】&#10;一人当たり面積">
          <a:extLst>
            <a:ext uri="{FF2B5EF4-FFF2-40B4-BE49-F238E27FC236}">
              <a16:creationId xmlns:a16="http://schemas.microsoft.com/office/drawing/2014/main" id="{B0F84D45-45AB-44D1-B7EF-C34EC1421ADB}"/>
            </a:ext>
          </a:extLst>
        </xdr:cNvPr>
        <xdr:cNvSpPr txBox="1"/>
      </xdr:nvSpPr>
      <xdr:spPr>
        <a:xfrm>
          <a:off x="8515427" y="6651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38</xdr:row>
      <xdr:rowOff>135907</xdr:rowOff>
    </xdr:from>
    <xdr:ext cx="469744" cy="259045"/>
    <xdr:sp macro="" textlink="">
      <xdr:nvSpPr>
        <xdr:cNvPr id="147" name="n_3mainValue【図書館】&#10;一人当たり面積">
          <a:extLst>
            <a:ext uri="{FF2B5EF4-FFF2-40B4-BE49-F238E27FC236}">
              <a16:creationId xmlns:a16="http://schemas.microsoft.com/office/drawing/2014/main" id="{0B318232-E5E0-437F-B7CA-BA08E418EBDD}"/>
            </a:ext>
          </a:extLst>
        </xdr:cNvPr>
        <xdr:cNvSpPr txBox="1"/>
      </xdr:nvSpPr>
      <xdr:spPr>
        <a:xfrm>
          <a:off x="7626427" y="6651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38</xdr:row>
      <xdr:rowOff>132097</xdr:rowOff>
    </xdr:from>
    <xdr:ext cx="469744" cy="259045"/>
    <xdr:sp macro="" textlink="">
      <xdr:nvSpPr>
        <xdr:cNvPr id="148" name="n_4mainValue【図書館】&#10;一人当たり面積">
          <a:extLst>
            <a:ext uri="{FF2B5EF4-FFF2-40B4-BE49-F238E27FC236}">
              <a16:creationId xmlns:a16="http://schemas.microsoft.com/office/drawing/2014/main" id="{5EB65163-3262-473D-B425-F39BDAF17B7B}"/>
            </a:ext>
          </a:extLst>
        </xdr:cNvPr>
        <xdr:cNvSpPr txBox="1"/>
      </xdr:nvSpPr>
      <xdr:spPr>
        <a:xfrm>
          <a:off x="6737427" y="6647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9" name="正方形/長方形 148">
          <a:extLst>
            <a:ext uri="{FF2B5EF4-FFF2-40B4-BE49-F238E27FC236}">
              <a16:creationId xmlns:a16="http://schemas.microsoft.com/office/drawing/2014/main" id="{ABD399EB-6479-43A1-93C2-726273E1E665}"/>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50" name="正方形/長方形 149">
          <a:extLst>
            <a:ext uri="{FF2B5EF4-FFF2-40B4-BE49-F238E27FC236}">
              <a16:creationId xmlns:a16="http://schemas.microsoft.com/office/drawing/2014/main" id="{4A5A16AD-0D22-4DEA-AE1D-DF8C78E02F27}"/>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1" name="正方形/長方形 150">
          <a:extLst>
            <a:ext uri="{FF2B5EF4-FFF2-40B4-BE49-F238E27FC236}">
              <a16:creationId xmlns:a16="http://schemas.microsoft.com/office/drawing/2014/main" id="{AF1897F8-57D8-4D10-AC37-6F8CDB47C802}"/>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2" name="正方形/長方形 151">
          <a:extLst>
            <a:ext uri="{FF2B5EF4-FFF2-40B4-BE49-F238E27FC236}">
              <a16:creationId xmlns:a16="http://schemas.microsoft.com/office/drawing/2014/main" id="{EA0950B0-D4F9-4B0B-8E1A-63C4E11DA038}"/>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3" name="正方形/長方形 152">
          <a:extLst>
            <a:ext uri="{FF2B5EF4-FFF2-40B4-BE49-F238E27FC236}">
              <a16:creationId xmlns:a16="http://schemas.microsoft.com/office/drawing/2014/main" id="{150086B8-81D6-4FB2-9EDE-44DF20EBC820}"/>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4" name="正方形/長方形 153">
          <a:extLst>
            <a:ext uri="{FF2B5EF4-FFF2-40B4-BE49-F238E27FC236}">
              <a16:creationId xmlns:a16="http://schemas.microsoft.com/office/drawing/2014/main" id="{94659D1E-13A3-4E9F-BEE1-CB1C6BAE97C3}"/>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5" name="正方形/長方形 154">
          <a:extLst>
            <a:ext uri="{FF2B5EF4-FFF2-40B4-BE49-F238E27FC236}">
              <a16:creationId xmlns:a16="http://schemas.microsoft.com/office/drawing/2014/main" id="{A1333F98-291F-4429-AC33-74FFEB561AF9}"/>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6" name="正方形/長方形 155">
          <a:extLst>
            <a:ext uri="{FF2B5EF4-FFF2-40B4-BE49-F238E27FC236}">
              <a16:creationId xmlns:a16="http://schemas.microsoft.com/office/drawing/2014/main" id="{87108A37-233D-4B6A-A6A1-3F5004721D0A}"/>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7" name="テキスト ボックス 156">
          <a:extLst>
            <a:ext uri="{FF2B5EF4-FFF2-40B4-BE49-F238E27FC236}">
              <a16:creationId xmlns:a16="http://schemas.microsoft.com/office/drawing/2014/main" id="{AA6A7E29-1588-4ADB-917F-AAA6CEA4D762}"/>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8" name="直線コネクタ 157">
          <a:extLst>
            <a:ext uri="{FF2B5EF4-FFF2-40B4-BE49-F238E27FC236}">
              <a16:creationId xmlns:a16="http://schemas.microsoft.com/office/drawing/2014/main" id="{970B8D02-F8CA-417B-97D0-4B760C152D83}"/>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9" name="テキスト ボックス 158">
          <a:extLst>
            <a:ext uri="{FF2B5EF4-FFF2-40B4-BE49-F238E27FC236}">
              <a16:creationId xmlns:a16="http://schemas.microsoft.com/office/drawing/2014/main" id="{9B598E95-C36D-4B67-8A86-A095C343603B}"/>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60" name="直線コネクタ 159">
          <a:extLst>
            <a:ext uri="{FF2B5EF4-FFF2-40B4-BE49-F238E27FC236}">
              <a16:creationId xmlns:a16="http://schemas.microsoft.com/office/drawing/2014/main" id="{698C4FF0-9EF6-40F6-BD3B-7B6087110F75}"/>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1" name="テキスト ボックス 160">
          <a:extLst>
            <a:ext uri="{FF2B5EF4-FFF2-40B4-BE49-F238E27FC236}">
              <a16:creationId xmlns:a16="http://schemas.microsoft.com/office/drawing/2014/main" id="{49043475-38D9-41EB-9916-599C3C153269}"/>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2" name="直線コネクタ 161">
          <a:extLst>
            <a:ext uri="{FF2B5EF4-FFF2-40B4-BE49-F238E27FC236}">
              <a16:creationId xmlns:a16="http://schemas.microsoft.com/office/drawing/2014/main" id="{754E9EA5-B498-4E51-84D2-C16C69BED239}"/>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3" name="テキスト ボックス 162">
          <a:extLst>
            <a:ext uri="{FF2B5EF4-FFF2-40B4-BE49-F238E27FC236}">
              <a16:creationId xmlns:a16="http://schemas.microsoft.com/office/drawing/2014/main" id="{08FE70FB-2B8D-4779-8019-AE314169FDF1}"/>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4" name="直線コネクタ 163">
          <a:extLst>
            <a:ext uri="{FF2B5EF4-FFF2-40B4-BE49-F238E27FC236}">
              <a16:creationId xmlns:a16="http://schemas.microsoft.com/office/drawing/2014/main" id="{1FA6F85B-429F-4275-8DF7-E6F8CA58D039}"/>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5" name="テキスト ボックス 164">
          <a:extLst>
            <a:ext uri="{FF2B5EF4-FFF2-40B4-BE49-F238E27FC236}">
              <a16:creationId xmlns:a16="http://schemas.microsoft.com/office/drawing/2014/main" id="{40722136-586E-4531-B17E-E252262925CD}"/>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6" name="直線コネクタ 165">
          <a:extLst>
            <a:ext uri="{FF2B5EF4-FFF2-40B4-BE49-F238E27FC236}">
              <a16:creationId xmlns:a16="http://schemas.microsoft.com/office/drawing/2014/main" id="{94392425-E4CE-400E-931C-E4AA49D2DE09}"/>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7" name="テキスト ボックス 166">
          <a:extLst>
            <a:ext uri="{FF2B5EF4-FFF2-40B4-BE49-F238E27FC236}">
              <a16:creationId xmlns:a16="http://schemas.microsoft.com/office/drawing/2014/main" id="{35DAA60C-0CB9-46B2-BFC8-7DC2C211C291}"/>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8" name="直線コネクタ 167">
          <a:extLst>
            <a:ext uri="{FF2B5EF4-FFF2-40B4-BE49-F238E27FC236}">
              <a16:creationId xmlns:a16="http://schemas.microsoft.com/office/drawing/2014/main" id="{D2E0F230-C975-4E2F-82BD-2CAEFDBA5910}"/>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9" name="テキスト ボックス 168">
          <a:extLst>
            <a:ext uri="{FF2B5EF4-FFF2-40B4-BE49-F238E27FC236}">
              <a16:creationId xmlns:a16="http://schemas.microsoft.com/office/drawing/2014/main" id="{83649BE3-99D6-4F89-90C4-247943F98AEF}"/>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70" name="直線コネクタ 169">
          <a:extLst>
            <a:ext uri="{FF2B5EF4-FFF2-40B4-BE49-F238E27FC236}">
              <a16:creationId xmlns:a16="http://schemas.microsoft.com/office/drawing/2014/main" id="{A3453B1A-B300-4EF5-9363-3845EEB77828}"/>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1" name="テキスト ボックス 170">
          <a:extLst>
            <a:ext uri="{FF2B5EF4-FFF2-40B4-BE49-F238E27FC236}">
              <a16:creationId xmlns:a16="http://schemas.microsoft.com/office/drawing/2014/main" id="{E94DE774-8FF5-4A52-BB4B-3C8A72F6A015}"/>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2" name="直線コネクタ 171">
          <a:extLst>
            <a:ext uri="{FF2B5EF4-FFF2-40B4-BE49-F238E27FC236}">
              <a16:creationId xmlns:a16="http://schemas.microsoft.com/office/drawing/2014/main" id="{690CC82D-63F2-46C7-BE58-2CA7ADF84EF3}"/>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3" name="【体育館・プール】&#10;有形固定資産減価償却率グラフ枠">
          <a:extLst>
            <a:ext uri="{FF2B5EF4-FFF2-40B4-BE49-F238E27FC236}">
              <a16:creationId xmlns:a16="http://schemas.microsoft.com/office/drawing/2014/main" id="{C241B621-7A1A-4322-B588-6FAECD12E7CF}"/>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76744</xdr:rowOff>
    </xdr:from>
    <xdr:to>
      <xdr:col>24</xdr:col>
      <xdr:colOff>62865</xdr:colOff>
      <xdr:row>64</xdr:row>
      <xdr:rowOff>130628</xdr:rowOff>
    </xdr:to>
    <xdr:cxnSp macro="">
      <xdr:nvCxnSpPr>
        <xdr:cNvPr id="174" name="直線コネクタ 173">
          <a:extLst>
            <a:ext uri="{FF2B5EF4-FFF2-40B4-BE49-F238E27FC236}">
              <a16:creationId xmlns:a16="http://schemas.microsoft.com/office/drawing/2014/main" id="{3221004F-AD3C-4570-90DD-B81F133B7CBF}"/>
            </a:ext>
          </a:extLst>
        </xdr:cNvPr>
        <xdr:cNvCxnSpPr/>
      </xdr:nvCxnSpPr>
      <xdr:spPr>
        <a:xfrm flipV="1">
          <a:off x="4634865" y="9506494"/>
          <a:ext cx="0" cy="15969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175" name="【体育館・プール】&#10;有形固定資産減価償却率最小値テキスト">
          <a:extLst>
            <a:ext uri="{FF2B5EF4-FFF2-40B4-BE49-F238E27FC236}">
              <a16:creationId xmlns:a16="http://schemas.microsoft.com/office/drawing/2014/main" id="{7CFA9048-A41A-4E76-A549-0B49D035FE36}"/>
            </a:ext>
          </a:extLst>
        </xdr:cNvPr>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176" name="直線コネクタ 175">
          <a:extLst>
            <a:ext uri="{FF2B5EF4-FFF2-40B4-BE49-F238E27FC236}">
              <a16:creationId xmlns:a16="http://schemas.microsoft.com/office/drawing/2014/main" id="{A73E0554-B316-4F5E-819F-5133D0E59A39}"/>
            </a:ext>
          </a:extLst>
        </xdr:cNvPr>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23421</xdr:rowOff>
    </xdr:from>
    <xdr:ext cx="340478" cy="259045"/>
    <xdr:sp macro="" textlink="">
      <xdr:nvSpPr>
        <xdr:cNvPr id="177" name="【体育館・プール】&#10;有形固定資産減価償却率最大値テキスト">
          <a:extLst>
            <a:ext uri="{FF2B5EF4-FFF2-40B4-BE49-F238E27FC236}">
              <a16:creationId xmlns:a16="http://schemas.microsoft.com/office/drawing/2014/main" id="{C14337D9-D0FA-457A-A802-9F35A196E885}"/>
            </a:ext>
          </a:extLst>
        </xdr:cNvPr>
        <xdr:cNvSpPr txBox="1"/>
      </xdr:nvSpPr>
      <xdr:spPr>
        <a:xfrm>
          <a:off x="4673600" y="928172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76744</xdr:rowOff>
    </xdr:from>
    <xdr:to>
      <xdr:col>24</xdr:col>
      <xdr:colOff>152400</xdr:colOff>
      <xdr:row>55</xdr:row>
      <xdr:rowOff>76744</xdr:rowOff>
    </xdr:to>
    <xdr:cxnSp macro="">
      <xdr:nvCxnSpPr>
        <xdr:cNvPr id="178" name="直線コネクタ 177">
          <a:extLst>
            <a:ext uri="{FF2B5EF4-FFF2-40B4-BE49-F238E27FC236}">
              <a16:creationId xmlns:a16="http://schemas.microsoft.com/office/drawing/2014/main" id="{DA1BCD9F-DB4F-45DE-A641-969BE4DB3B73}"/>
            </a:ext>
          </a:extLst>
        </xdr:cNvPr>
        <xdr:cNvCxnSpPr/>
      </xdr:nvCxnSpPr>
      <xdr:spPr>
        <a:xfrm>
          <a:off x="4546600" y="95064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32493</xdr:rowOff>
    </xdr:from>
    <xdr:ext cx="405111" cy="259045"/>
    <xdr:sp macro="" textlink="">
      <xdr:nvSpPr>
        <xdr:cNvPr id="179" name="【体育館・プール】&#10;有形固定資産減価償却率平均値テキスト">
          <a:extLst>
            <a:ext uri="{FF2B5EF4-FFF2-40B4-BE49-F238E27FC236}">
              <a16:creationId xmlns:a16="http://schemas.microsoft.com/office/drawing/2014/main" id="{A117EE04-80CA-431A-A86C-20FDA8FF9533}"/>
            </a:ext>
          </a:extLst>
        </xdr:cNvPr>
        <xdr:cNvSpPr txBox="1"/>
      </xdr:nvSpPr>
      <xdr:spPr>
        <a:xfrm>
          <a:off x="4673600" y="1031949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9616</xdr:rowOff>
    </xdr:from>
    <xdr:to>
      <xdr:col>24</xdr:col>
      <xdr:colOff>114300</xdr:colOff>
      <xdr:row>61</xdr:row>
      <xdr:rowOff>111216</xdr:rowOff>
    </xdr:to>
    <xdr:sp macro="" textlink="">
      <xdr:nvSpPr>
        <xdr:cNvPr id="180" name="フローチャート: 判断 179">
          <a:extLst>
            <a:ext uri="{FF2B5EF4-FFF2-40B4-BE49-F238E27FC236}">
              <a16:creationId xmlns:a16="http://schemas.microsoft.com/office/drawing/2014/main" id="{BD7DEB6C-0797-48EC-A9B6-B5EB040D6A1B}"/>
            </a:ext>
          </a:extLst>
        </xdr:cNvPr>
        <xdr:cNvSpPr/>
      </xdr:nvSpPr>
      <xdr:spPr>
        <a:xfrm>
          <a:off x="4584700" y="10468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171269</xdr:rowOff>
    </xdr:from>
    <xdr:to>
      <xdr:col>20</xdr:col>
      <xdr:colOff>38100</xdr:colOff>
      <xdr:row>61</xdr:row>
      <xdr:rowOff>101419</xdr:rowOff>
    </xdr:to>
    <xdr:sp macro="" textlink="">
      <xdr:nvSpPr>
        <xdr:cNvPr id="181" name="フローチャート: 判断 180">
          <a:extLst>
            <a:ext uri="{FF2B5EF4-FFF2-40B4-BE49-F238E27FC236}">
              <a16:creationId xmlns:a16="http://schemas.microsoft.com/office/drawing/2014/main" id="{E76467BD-4D33-4281-913B-0B79F3ADCA39}"/>
            </a:ext>
          </a:extLst>
        </xdr:cNvPr>
        <xdr:cNvSpPr/>
      </xdr:nvSpPr>
      <xdr:spPr>
        <a:xfrm>
          <a:off x="3746500" y="10458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150041</xdr:rowOff>
    </xdr:from>
    <xdr:to>
      <xdr:col>15</xdr:col>
      <xdr:colOff>101600</xdr:colOff>
      <xdr:row>61</xdr:row>
      <xdr:rowOff>80191</xdr:rowOff>
    </xdr:to>
    <xdr:sp macro="" textlink="">
      <xdr:nvSpPr>
        <xdr:cNvPr id="182" name="フローチャート: 判断 181">
          <a:extLst>
            <a:ext uri="{FF2B5EF4-FFF2-40B4-BE49-F238E27FC236}">
              <a16:creationId xmlns:a16="http://schemas.microsoft.com/office/drawing/2014/main" id="{25BE6FEA-C140-4587-BF07-84835697D062}"/>
            </a:ext>
          </a:extLst>
        </xdr:cNvPr>
        <xdr:cNvSpPr/>
      </xdr:nvSpPr>
      <xdr:spPr>
        <a:xfrm>
          <a:off x="2857500" y="10437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105954</xdr:rowOff>
    </xdr:from>
    <xdr:to>
      <xdr:col>10</xdr:col>
      <xdr:colOff>165100</xdr:colOff>
      <xdr:row>61</xdr:row>
      <xdr:rowOff>36104</xdr:rowOff>
    </xdr:to>
    <xdr:sp macro="" textlink="">
      <xdr:nvSpPr>
        <xdr:cNvPr id="183" name="フローチャート: 判断 182">
          <a:extLst>
            <a:ext uri="{FF2B5EF4-FFF2-40B4-BE49-F238E27FC236}">
              <a16:creationId xmlns:a16="http://schemas.microsoft.com/office/drawing/2014/main" id="{EBD25B4D-58E5-476F-B972-C9ECC4A1DC89}"/>
            </a:ext>
          </a:extLst>
        </xdr:cNvPr>
        <xdr:cNvSpPr/>
      </xdr:nvSpPr>
      <xdr:spPr>
        <a:xfrm>
          <a:off x="1968500" y="103929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86360</xdr:rowOff>
    </xdr:from>
    <xdr:to>
      <xdr:col>6</xdr:col>
      <xdr:colOff>38100</xdr:colOff>
      <xdr:row>61</xdr:row>
      <xdr:rowOff>16510</xdr:rowOff>
    </xdr:to>
    <xdr:sp macro="" textlink="">
      <xdr:nvSpPr>
        <xdr:cNvPr id="184" name="フローチャート: 判断 183">
          <a:extLst>
            <a:ext uri="{FF2B5EF4-FFF2-40B4-BE49-F238E27FC236}">
              <a16:creationId xmlns:a16="http://schemas.microsoft.com/office/drawing/2014/main" id="{98C4CDFB-C424-4887-81CF-AB1C6BE95FFF}"/>
            </a:ext>
          </a:extLst>
        </xdr:cNvPr>
        <xdr:cNvSpPr/>
      </xdr:nvSpPr>
      <xdr:spPr>
        <a:xfrm>
          <a:off x="1079500" y="10373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8CF48D19-4A5E-4B24-B180-46CD3BA1C102}"/>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D6118111-DB41-4CED-9E85-3303FA31FA0E}"/>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24E8F83E-5AA7-45B8-88AC-DEC734CA5041}"/>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7EF4A073-8349-44E6-9508-53F9669360F6}"/>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9" name="テキスト ボックス 188">
          <a:extLst>
            <a:ext uri="{FF2B5EF4-FFF2-40B4-BE49-F238E27FC236}">
              <a16:creationId xmlns:a16="http://schemas.microsoft.com/office/drawing/2014/main" id="{9E1F8295-3918-41A1-AF0A-FF0B40418C63}"/>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102688</xdr:rowOff>
    </xdr:from>
    <xdr:to>
      <xdr:col>24</xdr:col>
      <xdr:colOff>114300</xdr:colOff>
      <xdr:row>63</xdr:row>
      <xdr:rowOff>32838</xdr:rowOff>
    </xdr:to>
    <xdr:sp macro="" textlink="">
      <xdr:nvSpPr>
        <xdr:cNvPr id="190" name="楕円 189">
          <a:extLst>
            <a:ext uri="{FF2B5EF4-FFF2-40B4-BE49-F238E27FC236}">
              <a16:creationId xmlns:a16="http://schemas.microsoft.com/office/drawing/2014/main" id="{C8B5639B-73DB-46EA-8B44-646EC4B9DBA7}"/>
            </a:ext>
          </a:extLst>
        </xdr:cNvPr>
        <xdr:cNvSpPr/>
      </xdr:nvSpPr>
      <xdr:spPr>
        <a:xfrm>
          <a:off x="4584700" y="10732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62</xdr:row>
      <xdr:rowOff>81115</xdr:rowOff>
    </xdr:from>
    <xdr:ext cx="405111" cy="259045"/>
    <xdr:sp macro="" textlink="">
      <xdr:nvSpPr>
        <xdr:cNvPr id="191" name="【体育館・プール】&#10;有形固定資産減価償却率該当値テキスト">
          <a:extLst>
            <a:ext uri="{FF2B5EF4-FFF2-40B4-BE49-F238E27FC236}">
              <a16:creationId xmlns:a16="http://schemas.microsoft.com/office/drawing/2014/main" id="{25E30987-F394-45A3-96F1-8983ACF16606}"/>
            </a:ext>
          </a:extLst>
        </xdr:cNvPr>
        <xdr:cNvSpPr txBox="1"/>
      </xdr:nvSpPr>
      <xdr:spPr>
        <a:xfrm>
          <a:off x="4673600" y="107110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68399</xdr:rowOff>
    </xdr:from>
    <xdr:to>
      <xdr:col>20</xdr:col>
      <xdr:colOff>38100</xdr:colOff>
      <xdr:row>62</xdr:row>
      <xdr:rowOff>169999</xdr:rowOff>
    </xdr:to>
    <xdr:sp macro="" textlink="">
      <xdr:nvSpPr>
        <xdr:cNvPr id="192" name="楕円 191">
          <a:extLst>
            <a:ext uri="{FF2B5EF4-FFF2-40B4-BE49-F238E27FC236}">
              <a16:creationId xmlns:a16="http://schemas.microsoft.com/office/drawing/2014/main" id="{4A69130A-D305-4646-ACC5-11B62799603F}"/>
            </a:ext>
          </a:extLst>
        </xdr:cNvPr>
        <xdr:cNvSpPr/>
      </xdr:nvSpPr>
      <xdr:spPr>
        <a:xfrm>
          <a:off x="3746500" y="10698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119199</xdr:rowOff>
    </xdr:from>
    <xdr:to>
      <xdr:col>24</xdr:col>
      <xdr:colOff>63500</xdr:colOff>
      <xdr:row>62</xdr:row>
      <xdr:rowOff>153488</xdr:rowOff>
    </xdr:to>
    <xdr:cxnSp macro="">
      <xdr:nvCxnSpPr>
        <xdr:cNvPr id="193" name="直線コネクタ 192">
          <a:extLst>
            <a:ext uri="{FF2B5EF4-FFF2-40B4-BE49-F238E27FC236}">
              <a16:creationId xmlns:a16="http://schemas.microsoft.com/office/drawing/2014/main" id="{071B04E5-98C8-41E9-94E9-7E3078149E8A}"/>
            </a:ext>
          </a:extLst>
        </xdr:cNvPr>
        <xdr:cNvCxnSpPr/>
      </xdr:nvCxnSpPr>
      <xdr:spPr>
        <a:xfrm>
          <a:off x="3797300" y="10749099"/>
          <a:ext cx="8382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62</xdr:row>
      <xdr:rowOff>35741</xdr:rowOff>
    </xdr:from>
    <xdr:to>
      <xdr:col>15</xdr:col>
      <xdr:colOff>101600</xdr:colOff>
      <xdr:row>62</xdr:row>
      <xdr:rowOff>137341</xdr:rowOff>
    </xdr:to>
    <xdr:sp macro="" textlink="">
      <xdr:nvSpPr>
        <xdr:cNvPr id="194" name="楕円 193">
          <a:extLst>
            <a:ext uri="{FF2B5EF4-FFF2-40B4-BE49-F238E27FC236}">
              <a16:creationId xmlns:a16="http://schemas.microsoft.com/office/drawing/2014/main" id="{C5A2943B-3DEC-4E6E-83C6-7D5D4D5762F3}"/>
            </a:ext>
          </a:extLst>
        </xdr:cNvPr>
        <xdr:cNvSpPr/>
      </xdr:nvSpPr>
      <xdr:spPr>
        <a:xfrm>
          <a:off x="2857500" y="106656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62</xdr:row>
      <xdr:rowOff>86541</xdr:rowOff>
    </xdr:from>
    <xdr:to>
      <xdr:col>19</xdr:col>
      <xdr:colOff>177800</xdr:colOff>
      <xdr:row>62</xdr:row>
      <xdr:rowOff>119199</xdr:rowOff>
    </xdr:to>
    <xdr:cxnSp macro="">
      <xdr:nvCxnSpPr>
        <xdr:cNvPr id="195" name="直線コネクタ 194">
          <a:extLst>
            <a:ext uri="{FF2B5EF4-FFF2-40B4-BE49-F238E27FC236}">
              <a16:creationId xmlns:a16="http://schemas.microsoft.com/office/drawing/2014/main" id="{BC051947-E108-4F06-89CD-AF8FDF0D3C85}"/>
            </a:ext>
          </a:extLst>
        </xdr:cNvPr>
        <xdr:cNvCxnSpPr/>
      </xdr:nvCxnSpPr>
      <xdr:spPr>
        <a:xfrm>
          <a:off x="2908300" y="10716441"/>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62</xdr:row>
      <xdr:rowOff>42273</xdr:rowOff>
    </xdr:from>
    <xdr:to>
      <xdr:col>10</xdr:col>
      <xdr:colOff>165100</xdr:colOff>
      <xdr:row>62</xdr:row>
      <xdr:rowOff>143873</xdr:rowOff>
    </xdr:to>
    <xdr:sp macro="" textlink="">
      <xdr:nvSpPr>
        <xdr:cNvPr id="196" name="楕円 195">
          <a:extLst>
            <a:ext uri="{FF2B5EF4-FFF2-40B4-BE49-F238E27FC236}">
              <a16:creationId xmlns:a16="http://schemas.microsoft.com/office/drawing/2014/main" id="{A22417E7-E385-4681-88FD-4E91EFB4E4B0}"/>
            </a:ext>
          </a:extLst>
        </xdr:cNvPr>
        <xdr:cNvSpPr/>
      </xdr:nvSpPr>
      <xdr:spPr>
        <a:xfrm>
          <a:off x="1968500" y="106721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62</xdr:row>
      <xdr:rowOff>86541</xdr:rowOff>
    </xdr:from>
    <xdr:to>
      <xdr:col>15</xdr:col>
      <xdr:colOff>50800</xdr:colOff>
      <xdr:row>62</xdr:row>
      <xdr:rowOff>93073</xdr:rowOff>
    </xdr:to>
    <xdr:cxnSp macro="">
      <xdr:nvCxnSpPr>
        <xdr:cNvPr id="197" name="直線コネクタ 196">
          <a:extLst>
            <a:ext uri="{FF2B5EF4-FFF2-40B4-BE49-F238E27FC236}">
              <a16:creationId xmlns:a16="http://schemas.microsoft.com/office/drawing/2014/main" id="{07D7432C-0D8B-44DD-9007-78398E55CAC2}"/>
            </a:ext>
          </a:extLst>
        </xdr:cNvPr>
        <xdr:cNvCxnSpPr/>
      </xdr:nvCxnSpPr>
      <xdr:spPr>
        <a:xfrm flipV="1">
          <a:off x="2019300" y="10716441"/>
          <a:ext cx="889000"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62</xdr:row>
      <xdr:rowOff>4717</xdr:rowOff>
    </xdr:from>
    <xdr:to>
      <xdr:col>6</xdr:col>
      <xdr:colOff>38100</xdr:colOff>
      <xdr:row>62</xdr:row>
      <xdr:rowOff>106317</xdr:rowOff>
    </xdr:to>
    <xdr:sp macro="" textlink="">
      <xdr:nvSpPr>
        <xdr:cNvPr id="198" name="楕円 197">
          <a:extLst>
            <a:ext uri="{FF2B5EF4-FFF2-40B4-BE49-F238E27FC236}">
              <a16:creationId xmlns:a16="http://schemas.microsoft.com/office/drawing/2014/main" id="{BAA323FC-583F-4FA1-87A2-0A584D838994}"/>
            </a:ext>
          </a:extLst>
        </xdr:cNvPr>
        <xdr:cNvSpPr/>
      </xdr:nvSpPr>
      <xdr:spPr>
        <a:xfrm>
          <a:off x="1079500" y="106346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62</xdr:row>
      <xdr:rowOff>55517</xdr:rowOff>
    </xdr:from>
    <xdr:to>
      <xdr:col>10</xdr:col>
      <xdr:colOff>114300</xdr:colOff>
      <xdr:row>62</xdr:row>
      <xdr:rowOff>93073</xdr:rowOff>
    </xdr:to>
    <xdr:cxnSp macro="">
      <xdr:nvCxnSpPr>
        <xdr:cNvPr id="199" name="直線コネクタ 198">
          <a:extLst>
            <a:ext uri="{FF2B5EF4-FFF2-40B4-BE49-F238E27FC236}">
              <a16:creationId xmlns:a16="http://schemas.microsoft.com/office/drawing/2014/main" id="{C0D5236A-B9AC-48B0-8C81-093134354021}"/>
            </a:ext>
          </a:extLst>
        </xdr:cNvPr>
        <xdr:cNvCxnSpPr/>
      </xdr:nvCxnSpPr>
      <xdr:spPr>
        <a:xfrm>
          <a:off x="1130300" y="10685417"/>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117946</xdr:rowOff>
    </xdr:from>
    <xdr:ext cx="405111" cy="259045"/>
    <xdr:sp macro="" textlink="">
      <xdr:nvSpPr>
        <xdr:cNvPr id="200" name="n_1aveValue【体育館・プール】&#10;有形固定資産減価償却率">
          <a:extLst>
            <a:ext uri="{FF2B5EF4-FFF2-40B4-BE49-F238E27FC236}">
              <a16:creationId xmlns:a16="http://schemas.microsoft.com/office/drawing/2014/main" id="{24664B19-16A1-4C7D-8D1B-38932C95BA9C}"/>
            </a:ext>
          </a:extLst>
        </xdr:cNvPr>
        <xdr:cNvSpPr txBox="1"/>
      </xdr:nvSpPr>
      <xdr:spPr>
        <a:xfrm>
          <a:off x="3582044" y="102334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96718</xdr:rowOff>
    </xdr:from>
    <xdr:ext cx="405111" cy="259045"/>
    <xdr:sp macro="" textlink="">
      <xdr:nvSpPr>
        <xdr:cNvPr id="201" name="n_2aveValue【体育館・プール】&#10;有形固定資産減価償却率">
          <a:extLst>
            <a:ext uri="{FF2B5EF4-FFF2-40B4-BE49-F238E27FC236}">
              <a16:creationId xmlns:a16="http://schemas.microsoft.com/office/drawing/2014/main" id="{8EE84DF2-26AE-403D-962D-0E66BE3A6F77}"/>
            </a:ext>
          </a:extLst>
        </xdr:cNvPr>
        <xdr:cNvSpPr txBox="1"/>
      </xdr:nvSpPr>
      <xdr:spPr>
        <a:xfrm>
          <a:off x="2705744" y="102122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52631</xdr:rowOff>
    </xdr:from>
    <xdr:ext cx="405111" cy="259045"/>
    <xdr:sp macro="" textlink="">
      <xdr:nvSpPr>
        <xdr:cNvPr id="202" name="n_3aveValue【体育館・プール】&#10;有形固定資産減価償却率">
          <a:extLst>
            <a:ext uri="{FF2B5EF4-FFF2-40B4-BE49-F238E27FC236}">
              <a16:creationId xmlns:a16="http://schemas.microsoft.com/office/drawing/2014/main" id="{6F0024C4-7CBF-4609-B5E1-2F084FF39005}"/>
            </a:ext>
          </a:extLst>
        </xdr:cNvPr>
        <xdr:cNvSpPr txBox="1"/>
      </xdr:nvSpPr>
      <xdr:spPr>
        <a:xfrm>
          <a:off x="1816744" y="101681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33037</xdr:rowOff>
    </xdr:from>
    <xdr:ext cx="405111" cy="259045"/>
    <xdr:sp macro="" textlink="">
      <xdr:nvSpPr>
        <xdr:cNvPr id="203" name="n_4aveValue【体育館・プール】&#10;有形固定資産減価償却率">
          <a:extLst>
            <a:ext uri="{FF2B5EF4-FFF2-40B4-BE49-F238E27FC236}">
              <a16:creationId xmlns:a16="http://schemas.microsoft.com/office/drawing/2014/main" id="{77628382-A88B-4A6C-A38E-3EE914DF2309}"/>
            </a:ext>
          </a:extLst>
        </xdr:cNvPr>
        <xdr:cNvSpPr txBox="1"/>
      </xdr:nvSpPr>
      <xdr:spPr>
        <a:xfrm>
          <a:off x="927744" y="10148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161126</xdr:rowOff>
    </xdr:from>
    <xdr:ext cx="405111" cy="259045"/>
    <xdr:sp macro="" textlink="">
      <xdr:nvSpPr>
        <xdr:cNvPr id="204" name="n_1mainValue【体育館・プール】&#10;有形固定資産減価償却率">
          <a:extLst>
            <a:ext uri="{FF2B5EF4-FFF2-40B4-BE49-F238E27FC236}">
              <a16:creationId xmlns:a16="http://schemas.microsoft.com/office/drawing/2014/main" id="{CCF07743-885B-465E-BC0C-959CDB0225F5}"/>
            </a:ext>
          </a:extLst>
        </xdr:cNvPr>
        <xdr:cNvSpPr txBox="1"/>
      </xdr:nvSpPr>
      <xdr:spPr>
        <a:xfrm>
          <a:off x="3582044" y="1079102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128468</xdr:rowOff>
    </xdr:from>
    <xdr:ext cx="405111" cy="259045"/>
    <xdr:sp macro="" textlink="">
      <xdr:nvSpPr>
        <xdr:cNvPr id="205" name="n_2mainValue【体育館・プール】&#10;有形固定資産減価償却率">
          <a:extLst>
            <a:ext uri="{FF2B5EF4-FFF2-40B4-BE49-F238E27FC236}">
              <a16:creationId xmlns:a16="http://schemas.microsoft.com/office/drawing/2014/main" id="{A7A5222B-2226-4E0A-B5DF-64E3EB589DC9}"/>
            </a:ext>
          </a:extLst>
        </xdr:cNvPr>
        <xdr:cNvSpPr txBox="1"/>
      </xdr:nvSpPr>
      <xdr:spPr>
        <a:xfrm>
          <a:off x="2705744" y="107583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135000</xdr:rowOff>
    </xdr:from>
    <xdr:ext cx="405111" cy="259045"/>
    <xdr:sp macro="" textlink="">
      <xdr:nvSpPr>
        <xdr:cNvPr id="206" name="n_3mainValue【体育館・プール】&#10;有形固定資産減価償却率">
          <a:extLst>
            <a:ext uri="{FF2B5EF4-FFF2-40B4-BE49-F238E27FC236}">
              <a16:creationId xmlns:a16="http://schemas.microsoft.com/office/drawing/2014/main" id="{39540CB4-9EF3-4776-B9E7-8FFE8BC5B786}"/>
            </a:ext>
          </a:extLst>
        </xdr:cNvPr>
        <xdr:cNvSpPr txBox="1"/>
      </xdr:nvSpPr>
      <xdr:spPr>
        <a:xfrm>
          <a:off x="1816744" y="107649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97444</xdr:rowOff>
    </xdr:from>
    <xdr:ext cx="405111" cy="259045"/>
    <xdr:sp macro="" textlink="">
      <xdr:nvSpPr>
        <xdr:cNvPr id="207" name="n_4mainValue【体育館・プール】&#10;有形固定資産減価償却率">
          <a:extLst>
            <a:ext uri="{FF2B5EF4-FFF2-40B4-BE49-F238E27FC236}">
              <a16:creationId xmlns:a16="http://schemas.microsoft.com/office/drawing/2014/main" id="{F63B2208-09C9-45E9-918E-29DACA21E8F5}"/>
            </a:ext>
          </a:extLst>
        </xdr:cNvPr>
        <xdr:cNvSpPr txBox="1"/>
      </xdr:nvSpPr>
      <xdr:spPr>
        <a:xfrm>
          <a:off x="927744" y="107273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8" name="正方形/長方形 207">
          <a:extLst>
            <a:ext uri="{FF2B5EF4-FFF2-40B4-BE49-F238E27FC236}">
              <a16:creationId xmlns:a16="http://schemas.microsoft.com/office/drawing/2014/main" id="{4872E36D-7CE3-40C7-ADB9-D6FF336B7A48}"/>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9" name="正方形/長方形 208">
          <a:extLst>
            <a:ext uri="{FF2B5EF4-FFF2-40B4-BE49-F238E27FC236}">
              <a16:creationId xmlns:a16="http://schemas.microsoft.com/office/drawing/2014/main" id="{D9CB638F-0602-42BC-91EA-BD58DDFA2615}"/>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10" name="正方形/長方形 209">
          <a:extLst>
            <a:ext uri="{FF2B5EF4-FFF2-40B4-BE49-F238E27FC236}">
              <a16:creationId xmlns:a16="http://schemas.microsoft.com/office/drawing/2014/main" id="{5E3C75DA-CFA0-4AB9-8EF9-0ADFA66ED0C2}"/>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1" name="正方形/長方形 210">
          <a:extLst>
            <a:ext uri="{FF2B5EF4-FFF2-40B4-BE49-F238E27FC236}">
              <a16:creationId xmlns:a16="http://schemas.microsoft.com/office/drawing/2014/main" id="{584A3762-6D53-412D-AD14-9E1BBD2075D3}"/>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2" name="正方形/長方形 211">
          <a:extLst>
            <a:ext uri="{FF2B5EF4-FFF2-40B4-BE49-F238E27FC236}">
              <a16:creationId xmlns:a16="http://schemas.microsoft.com/office/drawing/2014/main" id="{4B7C5E04-1D61-46F0-B80E-9942C15138A2}"/>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3" name="正方形/長方形 212">
          <a:extLst>
            <a:ext uri="{FF2B5EF4-FFF2-40B4-BE49-F238E27FC236}">
              <a16:creationId xmlns:a16="http://schemas.microsoft.com/office/drawing/2014/main" id="{41377911-2D9F-45E3-B828-E097926DF15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4" name="正方形/長方形 213">
          <a:extLst>
            <a:ext uri="{FF2B5EF4-FFF2-40B4-BE49-F238E27FC236}">
              <a16:creationId xmlns:a16="http://schemas.microsoft.com/office/drawing/2014/main" id="{7E8F4D5A-2ABE-4E15-80EC-5A4EAF5E3CFF}"/>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5" name="正方形/長方形 214">
          <a:extLst>
            <a:ext uri="{FF2B5EF4-FFF2-40B4-BE49-F238E27FC236}">
              <a16:creationId xmlns:a16="http://schemas.microsoft.com/office/drawing/2014/main" id="{4195FD36-3D5D-459E-8E60-A3DEC72948CC}"/>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6" name="テキスト ボックス 215">
          <a:extLst>
            <a:ext uri="{FF2B5EF4-FFF2-40B4-BE49-F238E27FC236}">
              <a16:creationId xmlns:a16="http://schemas.microsoft.com/office/drawing/2014/main" id="{3B891551-8D9D-492A-8B79-376FCFF44DF3}"/>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7" name="直線コネクタ 216">
          <a:extLst>
            <a:ext uri="{FF2B5EF4-FFF2-40B4-BE49-F238E27FC236}">
              <a16:creationId xmlns:a16="http://schemas.microsoft.com/office/drawing/2014/main" id="{671A0E8B-AB25-49F3-B710-BD3666005CE7}"/>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8" name="直線コネクタ 217">
          <a:extLst>
            <a:ext uri="{FF2B5EF4-FFF2-40B4-BE49-F238E27FC236}">
              <a16:creationId xmlns:a16="http://schemas.microsoft.com/office/drawing/2014/main" id="{60F2C3B7-48B0-46C0-B0C5-5A8028092DFA}"/>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219" name="テキスト ボックス 218">
          <a:extLst>
            <a:ext uri="{FF2B5EF4-FFF2-40B4-BE49-F238E27FC236}">
              <a16:creationId xmlns:a16="http://schemas.microsoft.com/office/drawing/2014/main" id="{5E62B090-43F5-40F2-993E-12B442F9BAE2}"/>
            </a:ext>
          </a:extLst>
        </xdr:cNvPr>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20" name="直線コネクタ 219">
          <a:extLst>
            <a:ext uri="{FF2B5EF4-FFF2-40B4-BE49-F238E27FC236}">
              <a16:creationId xmlns:a16="http://schemas.microsoft.com/office/drawing/2014/main" id="{B437B245-53B1-470C-B980-8DDA7BCE0EAC}"/>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221" name="テキスト ボックス 220">
          <a:extLst>
            <a:ext uri="{FF2B5EF4-FFF2-40B4-BE49-F238E27FC236}">
              <a16:creationId xmlns:a16="http://schemas.microsoft.com/office/drawing/2014/main" id="{1EDF89BE-35E5-4C7B-8C94-FE3B5F8ED422}"/>
            </a:ext>
          </a:extLst>
        </xdr:cNvPr>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22" name="直線コネクタ 221">
          <a:extLst>
            <a:ext uri="{FF2B5EF4-FFF2-40B4-BE49-F238E27FC236}">
              <a16:creationId xmlns:a16="http://schemas.microsoft.com/office/drawing/2014/main" id="{99F3D584-86B4-47F7-87A6-D86D9A19ACDD}"/>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223" name="テキスト ボックス 222">
          <a:extLst>
            <a:ext uri="{FF2B5EF4-FFF2-40B4-BE49-F238E27FC236}">
              <a16:creationId xmlns:a16="http://schemas.microsoft.com/office/drawing/2014/main" id="{2365EB61-56A3-4FBE-8241-12E167D7BA63}"/>
            </a:ext>
          </a:extLst>
        </xdr:cNvPr>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4" name="直線コネクタ 223">
          <a:extLst>
            <a:ext uri="{FF2B5EF4-FFF2-40B4-BE49-F238E27FC236}">
              <a16:creationId xmlns:a16="http://schemas.microsoft.com/office/drawing/2014/main" id="{9EAADF8F-8912-40E2-B428-EFA0EAB94AFB}"/>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225" name="テキスト ボックス 224">
          <a:extLst>
            <a:ext uri="{FF2B5EF4-FFF2-40B4-BE49-F238E27FC236}">
              <a16:creationId xmlns:a16="http://schemas.microsoft.com/office/drawing/2014/main" id="{1FE6B5E0-0339-4266-8AB7-2C7596BD3EE6}"/>
            </a:ext>
          </a:extLst>
        </xdr:cNvPr>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6" name="直線コネクタ 225">
          <a:extLst>
            <a:ext uri="{FF2B5EF4-FFF2-40B4-BE49-F238E27FC236}">
              <a16:creationId xmlns:a16="http://schemas.microsoft.com/office/drawing/2014/main" id="{F807C80F-011D-45DD-A6BC-5FB4A9B2CA63}"/>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227" name="テキスト ボックス 226">
          <a:extLst>
            <a:ext uri="{FF2B5EF4-FFF2-40B4-BE49-F238E27FC236}">
              <a16:creationId xmlns:a16="http://schemas.microsoft.com/office/drawing/2014/main" id="{0B7E2EC2-3970-42D4-93E7-B8D9AA06C156}"/>
            </a:ext>
          </a:extLst>
        </xdr:cNvPr>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8" name="直線コネクタ 227">
          <a:extLst>
            <a:ext uri="{FF2B5EF4-FFF2-40B4-BE49-F238E27FC236}">
              <a16:creationId xmlns:a16="http://schemas.microsoft.com/office/drawing/2014/main" id="{494E86FC-118F-47FE-BA1C-0689EADA033F}"/>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229" name="テキスト ボックス 228">
          <a:extLst>
            <a:ext uri="{FF2B5EF4-FFF2-40B4-BE49-F238E27FC236}">
              <a16:creationId xmlns:a16="http://schemas.microsoft.com/office/drawing/2014/main" id="{4E261119-9009-4BC3-BB0D-D0813A040C77}"/>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30" name="【体育館・プール】&#10;一人当たり面積グラフ枠">
          <a:extLst>
            <a:ext uri="{FF2B5EF4-FFF2-40B4-BE49-F238E27FC236}">
              <a16:creationId xmlns:a16="http://schemas.microsoft.com/office/drawing/2014/main" id="{83DA66FC-3D22-4D55-8CDB-7DC202BBE9A7}"/>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76200</xdr:rowOff>
    </xdr:from>
    <xdr:to>
      <xdr:col>54</xdr:col>
      <xdr:colOff>189865</xdr:colOff>
      <xdr:row>64</xdr:row>
      <xdr:rowOff>62865</xdr:rowOff>
    </xdr:to>
    <xdr:cxnSp macro="">
      <xdr:nvCxnSpPr>
        <xdr:cNvPr id="231" name="直線コネクタ 230">
          <a:extLst>
            <a:ext uri="{FF2B5EF4-FFF2-40B4-BE49-F238E27FC236}">
              <a16:creationId xmlns:a16="http://schemas.microsoft.com/office/drawing/2014/main" id="{E8E393F4-5E69-47F2-B2D5-E577B0241661}"/>
            </a:ext>
          </a:extLst>
        </xdr:cNvPr>
        <xdr:cNvCxnSpPr/>
      </xdr:nvCxnSpPr>
      <xdr:spPr>
        <a:xfrm flipV="1">
          <a:off x="10476865" y="9677400"/>
          <a:ext cx="0" cy="13582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66692</xdr:rowOff>
    </xdr:from>
    <xdr:ext cx="469744" cy="259045"/>
    <xdr:sp macro="" textlink="">
      <xdr:nvSpPr>
        <xdr:cNvPr id="232" name="【体育館・プール】&#10;一人当たり面積最小値テキスト">
          <a:extLst>
            <a:ext uri="{FF2B5EF4-FFF2-40B4-BE49-F238E27FC236}">
              <a16:creationId xmlns:a16="http://schemas.microsoft.com/office/drawing/2014/main" id="{D04711A4-391D-42C7-8CF2-18D254EE0F53}"/>
            </a:ext>
          </a:extLst>
        </xdr:cNvPr>
        <xdr:cNvSpPr txBox="1"/>
      </xdr:nvSpPr>
      <xdr:spPr>
        <a:xfrm>
          <a:off x="10515600" y="1103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62865</xdr:rowOff>
    </xdr:from>
    <xdr:to>
      <xdr:col>55</xdr:col>
      <xdr:colOff>88900</xdr:colOff>
      <xdr:row>64</xdr:row>
      <xdr:rowOff>62865</xdr:rowOff>
    </xdr:to>
    <xdr:cxnSp macro="">
      <xdr:nvCxnSpPr>
        <xdr:cNvPr id="233" name="直線コネクタ 232">
          <a:extLst>
            <a:ext uri="{FF2B5EF4-FFF2-40B4-BE49-F238E27FC236}">
              <a16:creationId xmlns:a16="http://schemas.microsoft.com/office/drawing/2014/main" id="{E764A4E5-4EC6-4002-B79E-91064405EE85}"/>
            </a:ext>
          </a:extLst>
        </xdr:cNvPr>
        <xdr:cNvCxnSpPr/>
      </xdr:nvCxnSpPr>
      <xdr:spPr>
        <a:xfrm>
          <a:off x="10388600" y="110356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22877</xdr:rowOff>
    </xdr:from>
    <xdr:ext cx="469744" cy="259045"/>
    <xdr:sp macro="" textlink="">
      <xdr:nvSpPr>
        <xdr:cNvPr id="234" name="【体育館・プール】&#10;一人当たり面積最大値テキスト">
          <a:extLst>
            <a:ext uri="{FF2B5EF4-FFF2-40B4-BE49-F238E27FC236}">
              <a16:creationId xmlns:a16="http://schemas.microsoft.com/office/drawing/2014/main" id="{3B88B9E7-C0CB-4F3B-94CE-A7A1C5D21495}"/>
            </a:ext>
          </a:extLst>
        </xdr:cNvPr>
        <xdr:cNvSpPr txBox="1"/>
      </xdr:nvSpPr>
      <xdr:spPr>
        <a:xfrm>
          <a:off x="10515600" y="9452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76200</xdr:rowOff>
    </xdr:from>
    <xdr:to>
      <xdr:col>55</xdr:col>
      <xdr:colOff>88900</xdr:colOff>
      <xdr:row>56</xdr:row>
      <xdr:rowOff>76200</xdr:rowOff>
    </xdr:to>
    <xdr:cxnSp macro="">
      <xdr:nvCxnSpPr>
        <xdr:cNvPr id="235" name="直線コネクタ 234">
          <a:extLst>
            <a:ext uri="{FF2B5EF4-FFF2-40B4-BE49-F238E27FC236}">
              <a16:creationId xmlns:a16="http://schemas.microsoft.com/office/drawing/2014/main" id="{C4E6DC48-79BA-4524-A486-85160EF1D8FB}"/>
            </a:ext>
          </a:extLst>
        </xdr:cNvPr>
        <xdr:cNvCxnSpPr/>
      </xdr:nvCxnSpPr>
      <xdr:spPr>
        <a:xfrm>
          <a:off x="10388600" y="9677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84472</xdr:rowOff>
    </xdr:from>
    <xdr:ext cx="469744" cy="259045"/>
    <xdr:sp macro="" textlink="">
      <xdr:nvSpPr>
        <xdr:cNvPr id="236" name="【体育館・プール】&#10;一人当たり面積平均値テキスト">
          <a:extLst>
            <a:ext uri="{FF2B5EF4-FFF2-40B4-BE49-F238E27FC236}">
              <a16:creationId xmlns:a16="http://schemas.microsoft.com/office/drawing/2014/main" id="{2AF6DFFD-178E-4134-86DF-014348A95FB1}"/>
            </a:ext>
          </a:extLst>
        </xdr:cNvPr>
        <xdr:cNvSpPr txBox="1"/>
      </xdr:nvSpPr>
      <xdr:spPr>
        <a:xfrm>
          <a:off x="10515600" y="105429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61595</xdr:rowOff>
    </xdr:from>
    <xdr:to>
      <xdr:col>55</xdr:col>
      <xdr:colOff>50800</xdr:colOff>
      <xdr:row>62</xdr:row>
      <xdr:rowOff>163195</xdr:rowOff>
    </xdr:to>
    <xdr:sp macro="" textlink="">
      <xdr:nvSpPr>
        <xdr:cNvPr id="237" name="フローチャート: 判断 236">
          <a:extLst>
            <a:ext uri="{FF2B5EF4-FFF2-40B4-BE49-F238E27FC236}">
              <a16:creationId xmlns:a16="http://schemas.microsoft.com/office/drawing/2014/main" id="{3BDE59FB-E382-4807-96D1-8DA77D2A3C42}"/>
            </a:ext>
          </a:extLst>
        </xdr:cNvPr>
        <xdr:cNvSpPr/>
      </xdr:nvSpPr>
      <xdr:spPr>
        <a:xfrm>
          <a:off x="10426700" y="10691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53975</xdr:rowOff>
    </xdr:from>
    <xdr:to>
      <xdr:col>50</xdr:col>
      <xdr:colOff>165100</xdr:colOff>
      <xdr:row>62</xdr:row>
      <xdr:rowOff>155575</xdr:rowOff>
    </xdr:to>
    <xdr:sp macro="" textlink="">
      <xdr:nvSpPr>
        <xdr:cNvPr id="238" name="フローチャート: 判断 237">
          <a:extLst>
            <a:ext uri="{FF2B5EF4-FFF2-40B4-BE49-F238E27FC236}">
              <a16:creationId xmlns:a16="http://schemas.microsoft.com/office/drawing/2014/main" id="{04A7707B-251E-45A4-8A9C-D6458968AEDC}"/>
            </a:ext>
          </a:extLst>
        </xdr:cNvPr>
        <xdr:cNvSpPr/>
      </xdr:nvSpPr>
      <xdr:spPr>
        <a:xfrm>
          <a:off x="9588500" y="10683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46355</xdr:rowOff>
    </xdr:from>
    <xdr:to>
      <xdr:col>46</xdr:col>
      <xdr:colOff>38100</xdr:colOff>
      <xdr:row>62</xdr:row>
      <xdr:rowOff>147955</xdr:rowOff>
    </xdr:to>
    <xdr:sp macro="" textlink="">
      <xdr:nvSpPr>
        <xdr:cNvPr id="239" name="フローチャート: 判断 238">
          <a:extLst>
            <a:ext uri="{FF2B5EF4-FFF2-40B4-BE49-F238E27FC236}">
              <a16:creationId xmlns:a16="http://schemas.microsoft.com/office/drawing/2014/main" id="{B1D473C7-4A60-4282-B6A4-1857D1E47B5A}"/>
            </a:ext>
          </a:extLst>
        </xdr:cNvPr>
        <xdr:cNvSpPr/>
      </xdr:nvSpPr>
      <xdr:spPr>
        <a:xfrm>
          <a:off x="8699500" y="10676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57785</xdr:rowOff>
    </xdr:from>
    <xdr:to>
      <xdr:col>41</xdr:col>
      <xdr:colOff>101600</xdr:colOff>
      <xdr:row>62</xdr:row>
      <xdr:rowOff>159385</xdr:rowOff>
    </xdr:to>
    <xdr:sp macro="" textlink="">
      <xdr:nvSpPr>
        <xdr:cNvPr id="240" name="フローチャート: 判断 239">
          <a:extLst>
            <a:ext uri="{FF2B5EF4-FFF2-40B4-BE49-F238E27FC236}">
              <a16:creationId xmlns:a16="http://schemas.microsoft.com/office/drawing/2014/main" id="{1969617E-49A3-46F4-B3B0-C2085F4B75ED}"/>
            </a:ext>
          </a:extLst>
        </xdr:cNvPr>
        <xdr:cNvSpPr/>
      </xdr:nvSpPr>
      <xdr:spPr>
        <a:xfrm>
          <a:off x="7810500" y="106876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44450</xdr:rowOff>
    </xdr:from>
    <xdr:to>
      <xdr:col>36</xdr:col>
      <xdr:colOff>165100</xdr:colOff>
      <xdr:row>62</xdr:row>
      <xdr:rowOff>146050</xdr:rowOff>
    </xdr:to>
    <xdr:sp macro="" textlink="">
      <xdr:nvSpPr>
        <xdr:cNvPr id="241" name="フローチャート: 判断 240">
          <a:extLst>
            <a:ext uri="{FF2B5EF4-FFF2-40B4-BE49-F238E27FC236}">
              <a16:creationId xmlns:a16="http://schemas.microsoft.com/office/drawing/2014/main" id="{1BFED394-B1D3-456F-A2CC-03D1D7A4228E}"/>
            </a:ext>
          </a:extLst>
        </xdr:cNvPr>
        <xdr:cNvSpPr/>
      </xdr:nvSpPr>
      <xdr:spPr>
        <a:xfrm>
          <a:off x="6921500" y="10674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10EF8BB9-EB1B-49B4-903E-4A0269101BE5}"/>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61A5C307-DD8B-4900-A6AC-BF66C17B2270}"/>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5ACCDF76-B126-4D3F-894D-AB26A9091667}"/>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98DE2DA6-8AEF-4E02-BC37-11721BC956E5}"/>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6" name="テキスト ボックス 245">
          <a:extLst>
            <a:ext uri="{FF2B5EF4-FFF2-40B4-BE49-F238E27FC236}">
              <a16:creationId xmlns:a16="http://schemas.microsoft.com/office/drawing/2014/main" id="{43DE92CD-E442-4A25-9799-0DEC409D70D7}"/>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145415</xdr:rowOff>
    </xdr:from>
    <xdr:to>
      <xdr:col>55</xdr:col>
      <xdr:colOff>50800</xdr:colOff>
      <xdr:row>63</xdr:row>
      <xdr:rowOff>75565</xdr:rowOff>
    </xdr:to>
    <xdr:sp macro="" textlink="">
      <xdr:nvSpPr>
        <xdr:cNvPr id="247" name="楕円 246">
          <a:extLst>
            <a:ext uri="{FF2B5EF4-FFF2-40B4-BE49-F238E27FC236}">
              <a16:creationId xmlns:a16="http://schemas.microsoft.com/office/drawing/2014/main" id="{323EADA7-17E0-4204-B0F5-0365EA30F158}"/>
            </a:ext>
          </a:extLst>
        </xdr:cNvPr>
        <xdr:cNvSpPr/>
      </xdr:nvSpPr>
      <xdr:spPr>
        <a:xfrm>
          <a:off x="10426700" y="10775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123842</xdr:rowOff>
    </xdr:from>
    <xdr:ext cx="469744" cy="259045"/>
    <xdr:sp macro="" textlink="">
      <xdr:nvSpPr>
        <xdr:cNvPr id="248" name="【体育館・プール】&#10;一人当たり面積該当値テキスト">
          <a:extLst>
            <a:ext uri="{FF2B5EF4-FFF2-40B4-BE49-F238E27FC236}">
              <a16:creationId xmlns:a16="http://schemas.microsoft.com/office/drawing/2014/main" id="{89A993A6-4D9B-435C-B8DB-DC6F3A1DD65E}"/>
            </a:ext>
          </a:extLst>
        </xdr:cNvPr>
        <xdr:cNvSpPr txBox="1"/>
      </xdr:nvSpPr>
      <xdr:spPr>
        <a:xfrm>
          <a:off x="10515600" y="10753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143510</xdr:rowOff>
    </xdr:from>
    <xdr:to>
      <xdr:col>50</xdr:col>
      <xdr:colOff>165100</xdr:colOff>
      <xdr:row>63</xdr:row>
      <xdr:rowOff>73660</xdr:rowOff>
    </xdr:to>
    <xdr:sp macro="" textlink="">
      <xdr:nvSpPr>
        <xdr:cNvPr id="249" name="楕円 248">
          <a:extLst>
            <a:ext uri="{FF2B5EF4-FFF2-40B4-BE49-F238E27FC236}">
              <a16:creationId xmlns:a16="http://schemas.microsoft.com/office/drawing/2014/main" id="{C922116A-1A77-4B0F-AAF8-844D311DEDBB}"/>
            </a:ext>
          </a:extLst>
        </xdr:cNvPr>
        <xdr:cNvSpPr/>
      </xdr:nvSpPr>
      <xdr:spPr>
        <a:xfrm>
          <a:off x="9588500" y="10773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22860</xdr:rowOff>
    </xdr:from>
    <xdr:to>
      <xdr:col>55</xdr:col>
      <xdr:colOff>0</xdr:colOff>
      <xdr:row>63</xdr:row>
      <xdr:rowOff>24765</xdr:rowOff>
    </xdr:to>
    <xdr:cxnSp macro="">
      <xdr:nvCxnSpPr>
        <xdr:cNvPr id="250" name="直線コネクタ 249">
          <a:extLst>
            <a:ext uri="{FF2B5EF4-FFF2-40B4-BE49-F238E27FC236}">
              <a16:creationId xmlns:a16="http://schemas.microsoft.com/office/drawing/2014/main" id="{D06D997F-599E-414F-B59D-32236B5CD01F}"/>
            </a:ext>
          </a:extLst>
        </xdr:cNvPr>
        <xdr:cNvCxnSpPr/>
      </xdr:nvCxnSpPr>
      <xdr:spPr>
        <a:xfrm>
          <a:off x="9639300" y="10824210"/>
          <a:ext cx="8382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62</xdr:row>
      <xdr:rowOff>143510</xdr:rowOff>
    </xdr:from>
    <xdr:to>
      <xdr:col>46</xdr:col>
      <xdr:colOff>38100</xdr:colOff>
      <xdr:row>63</xdr:row>
      <xdr:rowOff>73660</xdr:rowOff>
    </xdr:to>
    <xdr:sp macro="" textlink="">
      <xdr:nvSpPr>
        <xdr:cNvPr id="251" name="楕円 250">
          <a:extLst>
            <a:ext uri="{FF2B5EF4-FFF2-40B4-BE49-F238E27FC236}">
              <a16:creationId xmlns:a16="http://schemas.microsoft.com/office/drawing/2014/main" id="{2AE41CF3-A660-4C0A-9C34-D628B77A6B52}"/>
            </a:ext>
          </a:extLst>
        </xdr:cNvPr>
        <xdr:cNvSpPr/>
      </xdr:nvSpPr>
      <xdr:spPr>
        <a:xfrm>
          <a:off x="8699500" y="10773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22860</xdr:rowOff>
    </xdr:from>
    <xdr:to>
      <xdr:col>50</xdr:col>
      <xdr:colOff>114300</xdr:colOff>
      <xdr:row>63</xdr:row>
      <xdr:rowOff>22860</xdr:rowOff>
    </xdr:to>
    <xdr:cxnSp macro="">
      <xdr:nvCxnSpPr>
        <xdr:cNvPr id="252" name="直線コネクタ 251">
          <a:extLst>
            <a:ext uri="{FF2B5EF4-FFF2-40B4-BE49-F238E27FC236}">
              <a16:creationId xmlns:a16="http://schemas.microsoft.com/office/drawing/2014/main" id="{282EB17B-CED1-44D0-890D-D2F38B427C15}"/>
            </a:ext>
          </a:extLst>
        </xdr:cNvPr>
        <xdr:cNvCxnSpPr/>
      </xdr:nvCxnSpPr>
      <xdr:spPr>
        <a:xfrm>
          <a:off x="8750300" y="1082421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50165</xdr:rowOff>
    </xdr:from>
    <xdr:to>
      <xdr:col>41</xdr:col>
      <xdr:colOff>101600</xdr:colOff>
      <xdr:row>63</xdr:row>
      <xdr:rowOff>151765</xdr:rowOff>
    </xdr:to>
    <xdr:sp macro="" textlink="">
      <xdr:nvSpPr>
        <xdr:cNvPr id="253" name="楕円 252">
          <a:extLst>
            <a:ext uri="{FF2B5EF4-FFF2-40B4-BE49-F238E27FC236}">
              <a16:creationId xmlns:a16="http://schemas.microsoft.com/office/drawing/2014/main" id="{4F2A805E-EEF0-453B-8247-FEDAC40C8A0C}"/>
            </a:ext>
          </a:extLst>
        </xdr:cNvPr>
        <xdr:cNvSpPr/>
      </xdr:nvSpPr>
      <xdr:spPr>
        <a:xfrm>
          <a:off x="7810500" y="10851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22860</xdr:rowOff>
    </xdr:from>
    <xdr:to>
      <xdr:col>45</xdr:col>
      <xdr:colOff>177800</xdr:colOff>
      <xdr:row>63</xdr:row>
      <xdr:rowOff>100965</xdr:rowOff>
    </xdr:to>
    <xdr:cxnSp macro="">
      <xdr:nvCxnSpPr>
        <xdr:cNvPr id="254" name="直線コネクタ 253">
          <a:extLst>
            <a:ext uri="{FF2B5EF4-FFF2-40B4-BE49-F238E27FC236}">
              <a16:creationId xmlns:a16="http://schemas.microsoft.com/office/drawing/2014/main" id="{ACACE946-4A04-4C16-8C72-1E7A23379D23}"/>
            </a:ext>
          </a:extLst>
        </xdr:cNvPr>
        <xdr:cNvCxnSpPr/>
      </xdr:nvCxnSpPr>
      <xdr:spPr>
        <a:xfrm flipV="1">
          <a:off x="7861300" y="10824210"/>
          <a:ext cx="889000" cy="781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50165</xdr:rowOff>
    </xdr:from>
    <xdr:to>
      <xdr:col>36</xdr:col>
      <xdr:colOff>165100</xdr:colOff>
      <xdr:row>63</xdr:row>
      <xdr:rowOff>151765</xdr:rowOff>
    </xdr:to>
    <xdr:sp macro="" textlink="">
      <xdr:nvSpPr>
        <xdr:cNvPr id="255" name="楕円 254">
          <a:extLst>
            <a:ext uri="{FF2B5EF4-FFF2-40B4-BE49-F238E27FC236}">
              <a16:creationId xmlns:a16="http://schemas.microsoft.com/office/drawing/2014/main" id="{33468569-779C-4941-8FC6-AA48380604DB}"/>
            </a:ext>
          </a:extLst>
        </xdr:cNvPr>
        <xdr:cNvSpPr/>
      </xdr:nvSpPr>
      <xdr:spPr>
        <a:xfrm>
          <a:off x="6921500" y="10851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100965</xdr:rowOff>
    </xdr:from>
    <xdr:to>
      <xdr:col>41</xdr:col>
      <xdr:colOff>50800</xdr:colOff>
      <xdr:row>63</xdr:row>
      <xdr:rowOff>100965</xdr:rowOff>
    </xdr:to>
    <xdr:cxnSp macro="">
      <xdr:nvCxnSpPr>
        <xdr:cNvPr id="256" name="直線コネクタ 255">
          <a:extLst>
            <a:ext uri="{FF2B5EF4-FFF2-40B4-BE49-F238E27FC236}">
              <a16:creationId xmlns:a16="http://schemas.microsoft.com/office/drawing/2014/main" id="{53273CB0-5179-4956-852A-667EA6281A89}"/>
            </a:ext>
          </a:extLst>
        </xdr:cNvPr>
        <xdr:cNvCxnSpPr/>
      </xdr:nvCxnSpPr>
      <xdr:spPr>
        <a:xfrm>
          <a:off x="6972300" y="1090231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61</xdr:row>
      <xdr:rowOff>652</xdr:rowOff>
    </xdr:from>
    <xdr:ext cx="469744" cy="259045"/>
    <xdr:sp macro="" textlink="">
      <xdr:nvSpPr>
        <xdr:cNvPr id="257" name="n_1aveValue【体育館・プール】&#10;一人当たり面積">
          <a:extLst>
            <a:ext uri="{FF2B5EF4-FFF2-40B4-BE49-F238E27FC236}">
              <a16:creationId xmlns:a16="http://schemas.microsoft.com/office/drawing/2014/main" id="{93F63545-691D-48D0-BCE7-BCAC284C4AD7}"/>
            </a:ext>
          </a:extLst>
        </xdr:cNvPr>
        <xdr:cNvSpPr txBox="1"/>
      </xdr:nvSpPr>
      <xdr:spPr>
        <a:xfrm>
          <a:off x="9391727" y="104591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60</xdr:row>
      <xdr:rowOff>164482</xdr:rowOff>
    </xdr:from>
    <xdr:ext cx="469744" cy="259045"/>
    <xdr:sp macro="" textlink="">
      <xdr:nvSpPr>
        <xdr:cNvPr id="258" name="n_2aveValue【体育館・プール】&#10;一人当たり面積">
          <a:extLst>
            <a:ext uri="{FF2B5EF4-FFF2-40B4-BE49-F238E27FC236}">
              <a16:creationId xmlns:a16="http://schemas.microsoft.com/office/drawing/2014/main" id="{EE08F690-C399-4615-939E-FCF3FFB2EA0C}"/>
            </a:ext>
          </a:extLst>
        </xdr:cNvPr>
        <xdr:cNvSpPr txBox="1"/>
      </xdr:nvSpPr>
      <xdr:spPr>
        <a:xfrm>
          <a:off x="8515427" y="104514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61</xdr:row>
      <xdr:rowOff>4462</xdr:rowOff>
    </xdr:from>
    <xdr:ext cx="469744" cy="259045"/>
    <xdr:sp macro="" textlink="">
      <xdr:nvSpPr>
        <xdr:cNvPr id="259" name="n_3aveValue【体育館・プール】&#10;一人当たり面積">
          <a:extLst>
            <a:ext uri="{FF2B5EF4-FFF2-40B4-BE49-F238E27FC236}">
              <a16:creationId xmlns:a16="http://schemas.microsoft.com/office/drawing/2014/main" id="{AC585168-89FC-4D84-8D2B-94F8476B735B}"/>
            </a:ext>
          </a:extLst>
        </xdr:cNvPr>
        <xdr:cNvSpPr txBox="1"/>
      </xdr:nvSpPr>
      <xdr:spPr>
        <a:xfrm>
          <a:off x="7626427" y="104629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162577</xdr:rowOff>
    </xdr:from>
    <xdr:ext cx="469744" cy="259045"/>
    <xdr:sp macro="" textlink="">
      <xdr:nvSpPr>
        <xdr:cNvPr id="260" name="n_4aveValue【体育館・プール】&#10;一人当たり面積">
          <a:extLst>
            <a:ext uri="{FF2B5EF4-FFF2-40B4-BE49-F238E27FC236}">
              <a16:creationId xmlns:a16="http://schemas.microsoft.com/office/drawing/2014/main" id="{DB8CDE1A-1E29-4205-961D-59DE4F9C1AF9}"/>
            </a:ext>
          </a:extLst>
        </xdr:cNvPr>
        <xdr:cNvSpPr txBox="1"/>
      </xdr:nvSpPr>
      <xdr:spPr>
        <a:xfrm>
          <a:off x="6737427" y="10449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64787</xdr:rowOff>
    </xdr:from>
    <xdr:ext cx="469744" cy="259045"/>
    <xdr:sp macro="" textlink="">
      <xdr:nvSpPr>
        <xdr:cNvPr id="261" name="n_1mainValue【体育館・プール】&#10;一人当たり面積">
          <a:extLst>
            <a:ext uri="{FF2B5EF4-FFF2-40B4-BE49-F238E27FC236}">
              <a16:creationId xmlns:a16="http://schemas.microsoft.com/office/drawing/2014/main" id="{532C47C9-8CAE-4E26-8A80-2E7E3C397145}"/>
            </a:ext>
          </a:extLst>
        </xdr:cNvPr>
        <xdr:cNvSpPr txBox="1"/>
      </xdr:nvSpPr>
      <xdr:spPr>
        <a:xfrm>
          <a:off x="9391727" y="108661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64787</xdr:rowOff>
    </xdr:from>
    <xdr:ext cx="469744" cy="259045"/>
    <xdr:sp macro="" textlink="">
      <xdr:nvSpPr>
        <xdr:cNvPr id="262" name="n_2mainValue【体育館・プール】&#10;一人当たり面積">
          <a:extLst>
            <a:ext uri="{FF2B5EF4-FFF2-40B4-BE49-F238E27FC236}">
              <a16:creationId xmlns:a16="http://schemas.microsoft.com/office/drawing/2014/main" id="{07C82077-491B-4048-9C58-EA2D06AFE003}"/>
            </a:ext>
          </a:extLst>
        </xdr:cNvPr>
        <xdr:cNvSpPr txBox="1"/>
      </xdr:nvSpPr>
      <xdr:spPr>
        <a:xfrm>
          <a:off x="8515427" y="108661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142892</xdr:rowOff>
    </xdr:from>
    <xdr:ext cx="469744" cy="259045"/>
    <xdr:sp macro="" textlink="">
      <xdr:nvSpPr>
        <xdr:cNvPr id="263" name="n_3mainValue【体育館・プール】&#10;一人当たり面積">
          <a:extLst>
            <a:ext uri="{FF2B5EF4-FFF2-40B4-BE49-F238E27FC236}">
              <a16:creationId xmlns:a16="http://schemas.microsoft.com/office/drawing/2014/main" id="{6E0D937A-5443-4432-BFB4-ED17700CACEE}"/>
            </a:ext>
          </a:extLst>
        </xdr:cNvPr>
        <xdr:cNvSpPr txBox="1"/>
      </xdr:nvSpPr>
      <xdr:spPr>
        <a:xfrm>
          <a:off x="7626427" y="10944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142892</xdr:rowOff>
    </xdr:from>
    <xdr:ext cx="469744" cy="259045"/>
    <xdr:sp macro="" textlink="">
      <xdr:nvSpPr>
        <xdr:cNvPr id="264" name="n_4mainValue【体育館・プール】&#10;一人当たり面積">
          <a:extLst>
            <a:ext uri="{FF2B5EF4-FFF2-40B4-BE49-F238E27FC236}">
              <a16:creationId xmlns:a16="http://schemas.microsoft.com/office/drawing/2014/main" id="{39484624-56F9-4B61-B102-05CBA002CB0E}"/>
            </a:ext>
          </a:extLst>
        </xdr:cNvPr>
        <xdr:cNvSpPr txBox="1"/>
      </xdr:nvSpPr>
      <xdr:spPr>
        <a:xfrm>
          <a:off x="6737427" y="10944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5" name="正方形/長方形 264">
          <a:extLst>
            <a:ext uri="{FF2B5EF4-FFF2-40B4-BE49-F238E27FC236}">
              <a16:creationId xmlns:a16="http://schemas.microsoft.com/office/drawing/2014/main" id="{B30115ED-3872-49B1-93A6-8EC83E873417}"/>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6" name="正方形/長方形 265">
          <a:extLst>
            <a:ext uri="{FF2B5EF4-FFF2-40B4-BE49-F238E27FC236}">
              <a16:creationId xmlns:a16="http://schemas.microsoft.com/office/drawing/2014/main" id="{F4765F52-AA82-4245-B188-C726392B3814}"/>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7" name="正方形/長方形 266">
          <a:extLst>
            <a:ext uri="{FF2B5EF4-FFF2-40B4-BE49-F238E27FC236}">
              <a16:creationId xmlns:a16="http://schemas.microsoft.com/office/drawing/2014/main" id="{BE70A62D-1148-4E1E-A623-34ADB8570D49}"/>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8" name="正方形/長方形 267">
          <a:extLst>
            <a:ext uri="{FF2B5EF4-FFF2-40B4-BE49-F238E27FC236}">
              <a16:creationId xmlns:a16="http://schemas.microsoft.com/office/drawing/2014/main" id="{423339FA-FBF2-45E8-9F3B-74E6EBC2CF32}"/>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9" name="正方形/長方形 268">
          <a:extLst>
            <a:ext uri="{FF2B5EF4-FFF2-40B4-BE49-F238E27FC236}">
              <a16:creationId xmlns:a16="http://schemas.microsoft.com/office/drawing/2014/main" id="{E8F28A10-681F-4313-A308-0C646BDCFC88}"/>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70" name="正方形/長方形 269">
          <a:extLst>
            <a:ext uri="{FF2B5EF4-FFF2-40B4-BE49-F238E27FC236}">
              <a16:creationId xmlns:a16="http://schemas.microsoft.com/office/drawing/2014/main" id="{53FCC073-F693-4009-B7F6-036328C816D8}"/>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1" name="正方形/長方形 270">
          <a:extLst>
            <a:ext uri="{FF2B5EF4-FFF2-40B4-BE49-F238E27FC236}">
              <a16:creationId xmlns:a16="http://schemas.microsoft.com/office/drawing/2014/main" id="{E12F889B-5FB1-47A8-8707-7F7F9AC46D19}"/>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2" name="正方形/長方形 271">
          <a:extLst>
            <a:ext uri="{FF2B5EF4-FFF2-40B4-BE49-F238E27FC236}">
              <a16:creationId xmlns:a16="http://schemas.microsoft.com/office/drawing/2014/main" id="{AF39ECF4-7238-4C64-8C34-07BAE3DFE776}"/>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3" name="テキスト ボックス 272">
          <a:extLst>
            <a:ext uri="{FF2B5EF4-FFF2-40B4-BE49-F238E27FC236}">
              <a16:creationId xmlns:a16="http://schemas.microsoft.com/office/drawing/2014/main" id="{AD81C9B1-5608-4A87-85FC-B884E26BD1FA}"/>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4" name="直線コネクタ 273">
          <a:extLst>
            <a:ext uri="{FF2B5EF4-FFF2-40B4-BE49-F238E27FC236}">
              <a16:creationId xmlns:a16="http://schemas.microsoft.com/office/drawing/2014/main" id="{FEFEF10D-08C5-46D7-801A-B6A6BAC44C22}"/>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5" name="テキスト ボックス 274">
          <a:extLst>
            <a:ext uri="{FF2B5EF4-FFF2-40B4-BE49-F238E27FC236}">
              <a16:creationId xmlns:a16="http://schemas.microsoft.com/office/drawing/2014/main" id="{84002CB7-7874-42A1-97E5-3EDA8AD33CB6}"/>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168729</xdr:rowOff>
    </xdr:from>
    <xdr:to>
      <xdr:col>28</xdr:col>
      <xdr:colOff>114300</xdr:colOff>
      <xdr:row>86</xdr:row>
      <xdr:rowOff>168729</xdr:rowOff>
    </xdr:to>
    <xdr:cxnSp macro="">
      <xdr:nvCxnSpPr>
        <xdr:cNvPr id="276" name="直線コネクタ 275">
          <a:extLst>
            <a:ext uri="{FF2B5EF4-FFF2-40B4-BE49-F238E27FC236}">
              <a16:creationId xmlns:a16="http://schemas.microsoft.com/office/drawing/2014/main" id="{378DFDF8-A59A-4CB5-B8A7-1289E725A41F}"/>
            </a:ext>
          </a:extLst>
        </xdr:cNvPr>
        <xdr:cNvCxnSpPr/>
      </xdr:nvCxnSpPr>
      <xdr:spPr>
        <a:xfrm>
          <a:off x="762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86</xdr:row>
      <xdr:rowOff>26506</xdr:rowOff>
    </xdr:from>
    <xdr:ext cx="467179" cy="259045"/>
    <xdr:sp macro="" textlink="">
      <xdr:nvSpPr>
        <xdr:cNvPr id="277" name="テキスト ボックス 276">
          <a:extLst>
            <a:ext uri="{FF2B5EF4-FFF2-40B4-BE49-F238E27FC236}">
              <a16:creationId xmlns:a16="http://schemas.microsoft.com/office/drawing/2014/main" id="{8405FEBF-969C-478C-8045-57A098A9FE65}"/>
            </a:ext>
          </a:extLst>
        </xdr:cNvPr>
        <xdr:cNvSpPr txBox="1"/>
      </xdr:nvSpPr>
      <xdr:spPr>
        <a:xfrm>
          <a:off x="294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78" name="直線コネクタ 277">
          <a:extLst>
            <a:ext uri="{FF2B5EF4-FFF2-40B4-BE49-F238E27FC236}">
              <a16:creationId xmlns:a16="http://schemas.microsoft.com/office/drawing/2014/main" id="{33D8D43D-B73C-4136-9128-231D848D1A23}"/>
            </a:ext>
          </a:extLst>
        </xdr:cNvPr>
        <xdr:cNvCxnSpPr/>
      </xdr:nvCxnSpPr>
      <xdr:spPr>
        <a:xfrm>
          <a:off x="762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79" name="テキスト ボックス 278">
          <a:extLst>
            <a:ext uri="{FF2B5EF4-FFF2-40B4-BE49-F238E27FC236}">
              <a16:creationId xmlns:a16="http://schemas.microsoft.com/office/drawing/2014/main" id="{DA613C16-F63C-4268-98B2-6719C3DA1574}"/>
            </a:ext>
          </a:extLst>
        </xdr:cNvPr>
        <xdr:cNvSpPr txBox="1"/>
      </xdr:nvSpPr>
      <xdr:spPr>
        <a:xfrm>
          <a:off x="358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80" name="直線コネクタ 279">
          <a:extLst>
            <a:ext uri="{FF2B5EF4-FFF2-40B4-BE49-F238E27FC236}">
              <a16:creationId xmlns:a16="http://schemas.microsoft.com/office/drawing/2014/main" id="{B0832D44-0850-4AB2-AA46-AD09EAF00248}"/>
            </a:ext>
          </a:extLst>
        </xdr:cNvPr>
        <xdr:cNvCxnSpPr/>
      </xdr:nvCxnSpPr>
      <xdr:spPr>
        <a:xfrm>
          <a:off x="762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81" name="テキスト ボックス 280">
          <a:extLst>
            <a:ext uri="{FF2B5EF4-FFF2-40B4-BE49-F238E27FC236}">
              <a16:creationId xmlns:a16="http://schemas.microsoft.com/office/drawing/2014/main" id="{9DBECE21-B313-4CF8-9DA5-EA0B0CFC3F9F}"/>
            </a:ext>
          </a:extLst>
        </xdr:cNvPr>
        <xdr:cNvSpPr txBox="1"/>
      </xdr:nvSpPr>
      <xdr:spPr>
        <a:xfrm>
          <a:off x="358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82" name="直線コネクタ 281">
          <a:extLst>
            <a:ext uri="{FF2B5EF4-FFF2-40B4-BE49-F238E27FC236}">
              <a16:creationId xmlns:a16="http://schemas.microsoft.com/office/drawing/2014/main" id="{11AD1E4B-B9BC-45A1-83C3-7291D9716571}"/>
            </a:ext>
          </a:extLst>
        </xdr:cNvPr>
        <xdr:cNvCxnSpPr/>
      </xdr:nvCxnSpPr>
      <xdr:spPr>
        <a:xfrm>
          <a:off x="762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83" name="テキスト ボックス 282">
          <a:extLst>
            <a:ext uri="{FF2B5EF4-FFF2-40B4-BE49-F238E27FC236}">
              <a16:creationId xmlns:a16="http://schemas.microsoft.com/office/drawing/2014/main" id="{AD86BCC3-8C0C-4F4C-8E44-66781E581673}"/>
            </a:ext>
          </a:extLst>
        </xdr:cNvPr>
        <xdr:cNvSpPr txBox="1"/>
      </xdr:nvSpPr>
      <xdr:spPr>
        <a:xfrm>
          <a:off x="358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84" name="直線コネクタ 283">
          <a:extLst>
            <a:ext uri="{FF2B5EF4-FFF2-40B4-BE49-F238E27FC236}">
              <a16:creationId xmlns:a16="http://schemas.microsoft.com/office/drawing/2014/main" id="{B0ABD31E-A638-4939-9C5F-7E6D848317DA}"/>
            </a:ext>
          </a:extLst>
        </xdr:cNvPr>
        <xdr:cNvCxnSpPr/>
      </xdr:nvCxnSpPr>
      <xdr:spPr>
        <a:xfrm>
          <a:off x="762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85" name="テキスト ボックス 284">
          <a:extLst>
            <a:ext uri="{FF2B5EF4-FFF2-40B4-BE49-F238E27FC236}">
              <a16:creationId xmlns:a16="http://schemas.microsoft.com/office/drawing/2014/main" id="{08611D86-AB42-4042-A5B7-6842D2E4EDAF}"/>
            </a:ext>
          </a:extLst>
        </xdr:cNvPr>
        <xdr:cNvSpPr txBox="1"/>
      </xdr:nvSpPr>
      <xdr:spPr>
        <a:xfrm>
          <a:off x="358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86" name="直線コネクタ 285">
          <a:extLst>
            <a:ext uri="{FF2B5EF4-FFF2-40B4-BE49-F238E27FC236}">
              <a16:creationId xmlns:a16="http://schemas.microsoft.com/office/drawing/2014/main" id="{342250C3-2E76-464E-8383-1804B5FDF4CD}"/>
            </a:ext>
          </a:extLst>
        </xdr:cNvPr>
        <xdr:cNvCxnSpPr/>
      </xdr:nvCxnSpPr>
      <xdr:spPr>
        <a:xfrm>
          <a:off x="762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76</xdr:row>
      <xdr:rowOff>108148</xdr:rowOff>
    </xdr:from>
    <xdr:ext cx="338939" cy="259045"/>
    <xdr:sp macro="" textlink="">
      <xdr:nvSpPr>
        <xdr:cNvPr id="287" name="テキスト ボックス 286">
          <a:extLst>
            <a:ext uri="{FF2B5EF4-FFF2-40B4-BE49-F238E27FC236}">
              <a16:creationId xmlns:a16="http://schemas.microsoft.com/office/drawing/2014/main" id="{2B0417DB-13C4-49F7-83AB-C6ECB1B52FF9}"/>
            </a:ext>
          </a:extLst>
        </xdr:cNvPr>
        <xdr:cNvSpPr txBox="1"/>
      </xdr:nvSpPr>
      <xdr:spPr>
        <a:xfrm>
          <a:off x="423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8" name="直線コネクタ 287">
          <a:extLst>
            <a:ext uri="{FF2B5EF4-FFF2-40B4-BE49-F238E27FC236}">
              <a16:creationId xmlns:a16="http://schemas.microsoft.com/office/drawing/2014/main" id="{D23F373E-6242-4704-8DB8-8DD988DF196C}"/>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75</xdr:row>
      <xdr:rowOff>95250</xdr:rowOff>
    </xdr:from>
    <xdr:to>
      <xdr:col>28</xdr:col>
      <xdr:colOff>152400</xdr:colOff>
      <xdr:row>88</xdr:row>
      <xdr:rowOff>152400</xdr:rowOff>
    </xdr:to>
    <xdr:sp macro="" textlink="">
      <xdr:nvSpPr>
        <xdr:cNvPr id="289" name="【福祉施設】&#10;有形固定資産減価償却率グラフ枠">
          <a:extLst>
            <a:ext uri="{FF2B5EF4-FFF2-40B4-BE49-F238E27FC236}">
              <a16:creationId xmlns:a16="http://schemas.microsoft.com/office/drawing/2014/main" id="{D4F9110B-6363-4CE0-B201-1453F67A3056}"/>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64226</xdr:rowOff>
    </xdr:from>
    <xdr:to>
      <xdr:col>24</xdr:col>
      <xdr:colOff>62865</xdr:colOff>
      <xdr:row>86</xdr:row>
      <xdr:rowOff>168729</xdr:rowOff>
    </xdr:to>
    <xdr:cxnSp macro="">
      <xdr:nvCxnSpPr>
        <xdr:cNvPr id="290" name="直線コネクタ 289">
          <a:extLst>
            <a:ext uri="{FF2B5EF4-FFF2-40B4-BE49-F238E27FC236}">
              <a16:creationId xmlns:a16="http://schemas.microsoft.com/office/drawing/2014/main" id="{39693F2A-D469-4024-8E84-772A9E8CC12C}"/>
            </a:ext>
          </a:extLst>
        </xdr:cNvPr>
        <xdr:cNvCxnSpPr/>
      </xdr:nvCxnSpPr>
      <xdr:spPr>
        <a:xfrm flipV="1">
          <a:off x="4634865" y="13437326"/>
          <a:ext cx="0" cy="14761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87</xdr:row>
      <xdr:rowOff>1106</xdr:rowOff>
    </xdr:from>
    <xdr:ext cx="469744" cy="259045"/>
    <xdr:sp macro="" textlink="">
      <xdr:nvSpPr>
        <xdr:cNvPr id="291" name="【福祉施設】&#10;有形固定資産減価償却率最小値テキスト">
          <a:extLst>
            <a:ext uri="{FF2B5EF4-FFF2-40B4-BE49-F238E27FC236}">
              <a16:creationId xmlns:a16="http://schemas.microsoft.com/office/drawing/2014/main" id="{E8C0557B-C1DF-4AA0-BEC9-AF231A89AD18}"/>
            </a:ext>
          </a:extLst>
        </xdr:cNvPr>
        <xdr:cNvSpPr txBox="1"/>
      </xdr:nvSpPr>
      <xdr:spPr>
        <a:xfrm>
          <a:off x="4673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168729</xdr:rowOff>
    </xdr:from>
    <xdr:to>
      <xdr:col>24</xdr:col>
      <xdr:colOff>152400</xdr:colOff>
      <xdr:row>86</xdr:row>
      <xdr:rowOff>168729</xdr:rowOff>
    </xdr:to>
    <xdr:cxnSp macro="">
      <xdr:nvCxnSpPr>
        <xdr:cNvPr id="292" name="直線コネクタ 291">
          <a:extLst>
            <a:ext uri="{FF2B5EF4-FFF2-40B4-BE49-F238E27FC236}">
              <a16:creationId xmlns:a16="http://schemas.microsoft.com/office/drawing/2014/main" id="{0F34320C-B7B8-4AF0-B008-77E660BFBC35}"/>
            </a:ext>
          </a:extLst>
        </xdr:cNvPr>
        <xdr:cNvCxnSpPr/>
      </xdr:nvCxnSpPr>
      <xdr:spPr>
        <a:xfrm>
          <a:off x="4546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77</xdr:row>
      <xdr:rowOff>10903</xdr:rowOff>
    </xdr:from>
    <xdr:ext cx="340478" cy="259045"/>
    <xdr:sp macro="" textlink="">
      <xdr:nvSpPr>
        <xdr:cNvPr id="293" name="【福祉施設】&#10;有形固定資産減価償却率最大値テキスト">
          <a:extLst>
            <a:ext uri="{FF2B5EF4-FFF2-40B4-BE49-F238E27FC236}">
              <a16:creationId xmlns:a16="http://schemas.microsoft.com/office/drawing/2014/main" id="{72DCC82E-7A36-42FC-9A7A-1AD987468F11}"/>
            </a:ext>
          </a:extLst>
        </xdr:cNvPr>
        <xdr:cNvSpPr txBox="1"/>
      </xdr:nvSpPr>
      <xdr:spPr>
        <a:xfrm>
          <a:off x="4673600" y="1321255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64226</xdr:rowOff>
    </xdr:from>
    <xdr:to>
      <xdr:col>24</xdr:col>
      <xdr:colOff>152400</xdr:colOff>
      <xdr:row>78</xdr:row>
      <xdr:rowOff>64226</xdr:rowOff>
    </xdr:to>
    <xdr:cxnSp macro="">
      <xdr:nvCxnSpPr>
        <xdr:cNvPr id="294" name="直線コネクタ 293">
          <a:extLst>
            <a:ext uri="{FF2B5EF4-FFF2-40B4-BE49-F238E27FC236}">
              <a16:creationId xmlns:a16="http://schemas.microsoft.com/office/drawing/2014/main" id="{F7FC803E-B46A-4A38-B034-072DC84F893F}"/>
            </a:ext>
          </a:extLst>
        </xdr:cNvPr>
        <xdr:cNvCxnSpPr/>
      </xdr:nvCxnSpPr>
      <xdr:spPr>
        <a:xfrm>
          <a:off x="4546600" y="13437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148970</xdr:rowOff>
    </xdr:from>
    <xdr:ext cx="405111" cy="259045"/>
    <xdr:sp macro="" textlink="">
      <xdr:nvSpPr>
        <xdr:cNvPr id="295" name="【福祉施設】&#10;有形固定資産減価償却率平均値テキスト">
          <a:extLst>
            <a:ext uri="{FF2B5EF4-FFF2-40B4-BE49-F238E27FC236}">
              <a16:creationId xmlns:a16="http://schemas.microsoft.com/office/drawing/2014/main" id="{085FE12B-28F5-4044-B8AB-3E8A813820EF}"/>
            </a:ext>
          </a:extLst>
        </xdr:cNvPr>
        <xdr:cNvSpPr txBox="1"/>
      </xdr:nvSpPr>
      <xdr:spPr>
        <a:xfrm>
          <a:off x="4673600" y="1403642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126093</xdr:rowOff>
    </xdr:from>
    <xdr:to>
      <xdr:col>24</xdr:col>
      <xdr:colOff>114300</xdr:colOff>
      <xdr:row>83</xdr:row>
      <xdr:rowOff>56243</xdr:rowOff>
    </xdr:to>
    <xdr:sp macro="" textlink="">
      <xdr:nvSpPr>
        <xdr:cNvPr id="296" name="フローチャート: 判断 295">
          <a:extLst>
            <a:ext uri="{FF2B5EF4-FFF2-40B4-BE49-F238E27FC236}">
              <a16:creationId xmlns:a16="http://schemas.microsoft.com/office/drawing/2014/main" id="{3D757D13-48BB-4DAB-9088-7A878694C05A}"/>
            </a:ext>
          </a:extLst>
        </xdr:cNvPr>
        <xdr:cNvSpPr/>
      </xdr:nvSpPr>
      <xdr:spPr>
        <a:xfrm>
          <a:off x="4584700" y="14184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114663</xdr:rowOff>
    </xdr:from>
    <xdr:to>
      <xdr:col>20</xdr:col>
      <xdr:colOff>38100</xdr:colOff>
      <xdr:row>83</xdr:row>
      <xdr:rowOff>44813</xdr:rowOff>
    </xdr:to>
    <xdr:sp macro="" textlink="">
      <xdr:nvSpPr>
        <xdr:cNvPr id="297" name="フローチャート: 判断 296">
          <a:extLst>
            <a:ext uri="{FF2B5EF4-FFF2-40B4-BE49-F238E27FC236}">
              <a16:creationId xmlns:a16="http://schemas.microsoft.com/office/drawing/2014/main" id="{15E4BC65-F020-418E-B790-CE78E892E66A}"/>
            </a:ext>
          </a:extLst>
        </xdr:cNvPr>
        <xdr:cNvSpPr/>
      </xdr:nvSpPr>
      <xdr:spPr>
        <a:xfrm>
          <a:off x="3746500" y="14173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85271</xdr:rowOff>
    </xdr:from>
    <xdr:to>
      <xdr:col>15</xdr:col>
      <xdr:colOff>101600</xdr:colOff>
      <xdr:row>83</xdr:row>
      <xdr:rowOff>15421</xdr:rowOff>
    </xdr:to>
    <xdr:sp macro="" textlink="">
      <xdr:nvSpPr>
        <xdr:cNvPr id="298" name="フローチャート: 判断 297">
          <a:extLst>
            <a:ext uri="{FF2B5EF4-FFF2-40B4-BE49-F238E27FC236}">
              <a16:creationId xmlns:a16="http://schemas.microsoft.com/office/drawing/2014/main" id="{77020798-CACD-46CD-8B52-21C6859D8CB7}"/>
            </a:ext>
          </a:extLst>
        </xdr:cNvPr>
        <xdr:cNvSpPr/>
      </xdr:nvSpPr>
      <xdr:spPr>
        <a:xfrm>
          <a:off x="2857500" y="14144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18324</xdr:rowOff>
    </xdr:from>
    <xdr:to>
      <xdr:col>10</xdr:col>
      <xdr:colOff>165100</xdr:colOff>
      <xdr:row>82</xdr:row>
      <xdr:rowOff>119924</xdr:rowOff>
    </xdr:to>
    <xdr:sp macro="" textlink="">
      <xdr:nvSpPr>
        <xdr:cNvPr id="299" name="フローチャート: 判断 298">
          <a:extLst>
            <a:ext uri="{FF2B5EF4-FFF2-40B4-BE49-F238E27FC236}">
              <a16:creationId xmlns:a16="http://schemas.microsoft.com/office/drawing/2014/main" id="{361493B3-F612-4609-8D06-B012F5C4BBDC}"/>
            </a:ext>
          </a:extLst>
        </xdr:cNvPr>
        <xdr:cNvSpPr/>
      </xdr:nvSpPr>
      <xdr:spPr>
        <a:xfrm>
          <a:off x="1968500" y="14077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13426</xdr:rowOff>
    </xdr:from>
    <xdr:to>
      <xdr:col>6</xdr:col>
      <xdr:colOff>38100</xdr:colOff>
      <xdr:row>82</xdr:row>
      <xdr:rowOff>115026</xdr:rowOff>
    </xdr:to>
    <xdr:sp macro="" textlink="">
      <xdr:nvSpPr>
        <xdr:cNvPr id="300" name="フローチャート: 判断 299">
          <a:extLst>
            <a:ext uri="{FF2B5EF4-FFF2-40B4-BE49-F238E27FC236}">
              <a16:creationId xmlns:a16="http://schemas.microsoft.com/office/drawing/2014/main" id="{14578679-B118-49FA-867A-92E5425E0B68}"/>
            </a:ext>
          </a:extLst>
        </xdr:cNvPr>
        <xdr:cNvSpPr/>
      </xdr:nvSpPr>
      <xdr:spPr>
        <a:xfrm>
          <a:off x="1079500" y="1407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0EAA30C4-8082-4370-91B3-31BC338E73A7}"/>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E3CF0250-CBA9-4A20-ABCD-3FEDEC37758B}"/>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C9627C7E-FB52-407E-A7B6-0E17FD176D8F}"/>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DF397690-A09D-41A3-AA19-F273975171BC}"/>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5" name="テキスト ボックス 304">
          <a:extLst>
            <a:ext uri="{FF2B5EF4-FFF2-40B4-BE49-F238E27FC236}">
              <a16:creationId xmlns:a16="http://schemas.microsoft.com/office/drawing/2014/main" id="{84439CB7-9C15-4D74-8CE0-105610067820}"/>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150586</xdr:rowOff>
    </xdr:from>
    <xdr:to>
      <xdr:col>24</xdr:col>
      <xdr:colOff>114300</xdr:colOff>
      <xdr:row>84</xdr:row>
      <xdr:rowOff>80736</xdr:rowOff>
    </xdr:to>
    <xdr:sp macro="" textlink="">
      <xdr:nvSpPr>
        <xdr:cNvPr id="306" name="楕円 305">
          <a:extLst>
            <a:ext uri="{FF2B5EF4-FFF2-40B4-BE49-F238E27FC236}">
              <a16:creationId xmlns:a16="http://schemas.microsoft.com/office/drawing/2014/main" id="{4279C6C8-2800-4D68-8046-0BC7B4FFF464}"/>
            </a:ext>
          </a:extLst>
        </xdr:cNvPr>
        <xdr:cNvSpPr/>
      </xdr:nvSpPr>
      <xdr:spPr>
        <a:xfrm>
          <a:off x="4584700" y="14380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83</xdr:row>
      <xdr:rowOff>129013</xdr:rowOff>
    </xdr:from>
    <xdr:ext cx="405111" cy="259045"/>
    <xdr:sp macro="" textlink="">
      <xdr:nvSpPr>
        <xdr:cNvPr id="307" name="【福祉施設】&#10;有形固定資産減価償却率該当値テキスト">
          <a:extLst>
            <a:ext uri="{FF2B5EF4-FFF2-40B4-BE49-F238E27FC236}">
              <a16:creationId xmlns:a16="http://schemas.microsoft.com/office/drawing/2014/main" id="{9B7D4EE8-15F8-48AC-B9FC-395AB53B2BAC}"/>
            </a:ext>
          </a:extLst>
        </xdr:cNvPr>
        <xdr:cNvSpPr txBox="1"/>
      </xdr:nvSpPr>
      <xdr:spPr>
        <a:xfrm>
          <a:off x="4673600" y="143593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83</xdr:row>
      <xdr:rowOff>117929</xdr:rowOff>
    </xdr:from>
    <xdr:to>
      <xdr:col>20</xdr:col>
      <xdr:colOff>38100</xdr:colOff>
      <xdr:row>84</xdr:row>
      <xdr:rowOff>48079</xdr:rowOff>
    </xdr:to>
    <xdr:sp macro="" textlink="">
      <xdr:nvSpPr>
        <xdr:cNvPr id="308" name="楕円 307">
          <a:extLst>
            <a:ext uri="{FF2B5EF4-FFF2-40B4-BE49-F238E27FC236}">
              <a16:creationId xmlns:a16="http://schemas.microsoft.com/office/drawing/2014/main" id="{E1A75165-FFBC-4D46-AE17-4F899226999D}"/>
            </a:ext>
          </a:extLst>
        </xdr:cNvPr>
        <xdr:cNvSpPr/>
      </xdr:nvSpPr>
      <xdr:spPr>
        <a:xfrm>
          <a:off x="3746500" y="14348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83</xdr:row>
      <xdr:rowOff>168729</xdr:rowOff>
    </xdr:from>
    <xdr:to>
      <xdr:col>24</xdr:col>
      <xdr:colOff>63500</xdr:colOff>
      <xdr:row>84</xdr:row>
      <xdr:rowOff>29936</xdr:rowOff>
    </xdr:to>
    <xdr:cxnSp macro="">
      <xdr:nvCxnSpPr>
        <xdr:cNvPr id="309" name="直線コネクタ 308">
          <a:extLst>
            <a:ext uri="{FF2B5EF4-FFF2-40B4-BE49-F238E27FC236}">
              <a16:creationId xmlns:a16="http://schemas.microsoft.com/office/drawing/2014/main" id="{C75DD420-15CB-48EA-A0E9-979AA9715CCD}"/>
            </a:ext>
          </a:extLst>
        </xdr:cNvPr>
        <xdr:cNvCxnSpPr/>
      </xdr:nvCxnSpPr>
      <xdr:spPr>
        <a:xfrm>
          <a:off x="3797300" y="14399079"/>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83</xdr:row>
      <xdr:rowOff>82006</xdr:rowOff>
    </xdr:from>
    <xdr:to>
      <xdr:col>15</xdr:col>
      <xdr:colOff>101600</xdr:colOff>
      <xdr:row>84</xdr:row>
      <xdr:rowOff>12156</xdr:rowOff>
    </xdr:to>
    <xdr:sp macro="" textlink="">
      <xdr:nvSpPr>
        <xdr:cNvPr id="310" name="楕円 309">
          <a:extLst>
            <a:ext uri="{FF2B5EF4-FFF2-40B4-BE49-F238E27FC236}">
              <a16:creationId xmlns:a16="http://schemas.microsoft.com/office/drawing/2014/main" id="{16C4FE0A-EE21-4AC9-82ED-1BA275A19073}"/>
            </a:ext>
          </a:extLst>
        </xdr:cNvPr>
        <xdr:cNvSpPr/>
      </xdr:nvSpPr>
      <xdr:spPr>
        <a:xfrm>
          <a:off x="2857500" y="143123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83</xdr:row>
      <xdr:rowOff>132806</xdr:rowOff>
    </xdr:from>
    <xdr:to>
      <xdr:col>19</xdr:col>
      <xdr:colOff>177800</xdr:colOff>
      <xdr:row>83</xdr:row>
      <xdr:rowOff>168729</xdr:rowOff>
    </xdr:to>
    <xdr:cxnSp macro="">
      <xdr:nvCxnSpPr>
        <xdr:cNvPr id="311" name="直線コネクタ 310">
          <a:extLst>
            <a:ext uri="{FF2B5EF4-FFF2-40B4-BE49-F238E27FC236}">
              <a16:creationId xmlns:a16="http://schemas.microsoft.com/office/drawing/2014/main" id="{2402D20F-434C-488B-A91B-C14743815299}"/>
            </a:ext>
          </a:extLst>
        </xdr:cNvPr>
        <xdr:cNvCxnSpPr/>
      </xdr:nvCxnSpPr>
      <xdr:spPr>
        <a:xfrm>
          <a:off x="2908300" y="14363156"/>
          <a:ext cx="8890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44450</xdr:rowOff>
    </xdr:from>
    <xdr:to>
      <xdr:col>10</xdr:col>
      <xdr:colOff>165100</xdr:colOff>
      <xdr:row>83</xdr:row>
      <xdr:rowOff>146050</xdr:rowOff>
    </xdr:to>
    <xdr:sp macro="" textlink="">
      <xdr:nvSpPr>
        <xdr:cNvPr id="312" name="楕円 311">
          <a:extLst>
            <a:ext uri="{FF2B5EF4-FFF2-40B4-BE49-F238E27FC236}">
              <a16:creationId xmlns:a16="http://schemas.microsoft.com/office/drawing/2014/main" id="{2929C973-17E1-4974-9E8A-BDE74500B59F}"/>
            </a:ext>
          </a:extLst>
        </xdr:cNvPr>
        <xdr:cNvSpPr/>
      </xdr:nvSpPr>
      <xdr:spPr>
        <a:xfrm>
          <a:off x="1968500" y="14274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95250</xdr:rowOff>
    </xdr:from>
    <xdr:to>
      <xdr:col>15</xdr:col>
      <xdr:colOff>50800</xdr:colOff>
      <xdr:row>83</xdr:row>
      <xdr:rowOff>132806</xdr:rowOff>
    </xdr:to>
    <xdr:cxnSp macro="">
      <xdr:nvCxnSpPr>
        <xdr:cNvPr id="313" name="直線コネクタ 312">
          <a:extLst>
            <a:ext uri="{FF2B5EF4-FFF2-40B4-BE49-F238E27FC236}">
              <a16:creationId xmlns:a16="http://schemas.microsoft.com/office/drawing/2014/main" id="{E63005F9-6E4C-45C8-A59E-6071F403F100}"/>
            </a:ext>
          </a:extLst>
        </xdr:cNvPr>
        <xdr:cNvCxnSpPr/>
      </xdr:nvCxnSpPr>
      <xdr:spPr>
        <a:xfrm>
          <a:off x="2019300" y="14325600"/>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83</xdr:row>
      <xdr:rowOff>6894</xdr:rowOff>
    </xdr:from>
    <xdr:to>
      <xdr:col>6</xdr:col>
      <xdr:colOff>38100</xdr:colOff>
      <xdr:row>83</xdr:row>
      <xdr:rowOff>108494</xdr:rowOff>
    </xdr:to>
    <xdr:sp macro="" textlink="">
      <xdr:nvSpPr>
        <xdr:cNvPr id="314" name="楕円 313">
          <a:extLst>
            <a:ext uri="{FF2B5EF4-FFF2-40B4-BE49-F238E27FC236}">
              <a16:creationId xmlns:a16="http://schemas.microsoft.com/office/drawing/2014/main" id="{6063B0D0-43D7-46E6-8373-9F21E20B3F99}"/>
            </a:ext>
          </a:extLst>
        </xdr:cNvPr>
        <xdr:cNvSpPr/>
      </xdr:nvSpPr>
      <xdr:spPr>
        <a:xfrm>
          <a:off x="1079500" y="14237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57694</xdr:rowOff>
    </xdr:from>
    <xdr:to>
      <xdr:col>10</xdr:col>
      <xdr:colOff>114300</xdr:colOff>
      <xdr:row>83</xdr:row>
      <xdr:rowOff>95250</xdr:rowOff>
    </xdr:to>
    <xdr:cxnSp macro="">
      <xdr:nvCxnSpPr>
        <xdr:cNvPr id="315" name="直線コネクタ 314">
          <a:extLst>
            <a:ext uri="{FF2B5EF4-FFF2-40B4-BE49-F238E27FC236}">
              <a16:creationId xmlns:a16="http://schemas.microsoft.com/office/drawing/2014/main" id="{084754B9-DD92-44EB-921E-CE9575841D37}"/>
            </a:ext>
          </a:extLst>
        </xdr:cNvPr>
        <xdr:cNvCxnSpPr/>
      </xdr:nvCxnSpPr>
      <xdr:spPr>
        <a:xfrm>
          <a:off x="1130300" y="14288044"/>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61340</xdr:rowOff>
    </xdr:from>
    <xdr:ext cx="405111" cy="259045"/>
    <xdr:sp macro="" textlink="">
      <xdr:nvSpPr>
        <xdr:cNvPr id="316" name="n_1aveValue【福祉施設】&#10;有形固定資産減価償却率">
          <a:extLst>
            <a:ext uri="{FF2B5EF4-FFF2-40B4-BE49-F238E27FC236}">
              <a16:creationId xmlns:a16="http://schemas.microsoft.com/office/drawing/2014/main" id="{A9878BD9-50AA-4E16-82E6-B5AEF3F1974C}"/>
            </a:ext>
          </a:extLst>
        </xdr:cNvPr>
        <xdr:cNvSpPr txBox="1"/>
      </xdr:nvSpPr>
      <xdr:spPr>
        <a:xfrm>
          <a:off x="3582044" y="139487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31948</xdr:rowOff>
    </xdr:from>
    <xdr:ext cx="405111" cy="259045"/>
    <xdr:sp macro="" textlink="">
      <xdr:nvSpPr>
        <xdr:cNvPr id="317" name="n_2aveValue【福祉施設】&#10;有形固定資産減価償却率">
          <a:extLst>
            <a:ext uri="{FF2B5EF4-FFF2-40B4-BE49-F238E27FC236}">
              <a16:creationId xmlns:a16="http://schemas.microsoft.com/office/drawing/2014/main" id="{25C28977-F6C1-4DD6-B2A7-C68EF121F2E0}"/>
            </a:ext>
          </a:extLst>
        </xdr:cNvPr>
        <xdr:cNvSpPr txBox="1"/>
      </xdr:nvSpPr>
      <xdr:spPr>
        <a:xfrm>
          <a:off x="2705744" y="139193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136451</xdr:rowOff>
    </xdr:from>
    <xdr:ext cx="405111" cy="259045"/>
    <xdr:sp macro="" textlink="">
      <xdr:nvSpPr>
        <xdr:cNvPr id="318" name="n_3aveValue【福祉施設】&#10;有形固定資産減価償却率">
          <a:extLst>
            <a:ext uri="{FF2B5EF4-FFF2-40B4-BE49-F238E27FC236}">
              <a16:creationId xmlns:a16="http://schemas.microsoft.com/office/drawing/2014/main" id="{B59E24D3-A322-454E-931F-08B690C6AB65}"/>
            </a:ext>
          </a:extLst>
        </xdr:cNvPr>
        <xdr:cNvSpPr txBox="1"/>
      </xdr:nvSpPr>
      <xdr:spPr>
        <a:xfrm>
          <a:off x="1816744" y="138524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131553</xdr:rowOff>
    </xdr:from>
    <xdr:ext cx="405111" cy="259045"/>
    <xdr:sp macro="" textlink="">
      <xdr:nvSpPr>
        <xdr:cNvPr id="319" name="n_4aveValue【福祉施設】&#10;有形固定資産減価償却率">
          <a:extLst>
            <a:ext uri="{FF2B5EF4-FFF2-40B4-BE49-F238E27FC236}">
              <a16:creationId xmlns:a16="http://schemas.microsoft.com/office/drawing/2014/main" id="{25F70221-5D73-48D5-B388-814C14DF6E8E}"/>
            </a:ext>
          </a:extLst>
        </xdr:cNvPr>
        <xdr:cNvSpPr txBox="1"/>
      </xdr:nvSpPr>
      <xdr:spPr>
        <a:xfrm>
          <a:off x="927744" y="1384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39206</xdr:rowOff>
    </xdr:from>
    <xdr:ext cx="405111" cy="259045"/>
    <xdr:sp macro="" textlink="">
      <xdr:nvSpPr>
        <xdr:cNvPr id="320" name="n_1mainValue【福祉施設】&#10;有形固定資産減価償却率">
          <a:extLst>
            <a:ext uri="{FF2B5EF4-FFF2-40B4-BE49-F238E27FC236}">
              <a16:creationId xmlns:a16="http://schemas.microsoft.com/office/drawing/2014/main" id="{42C9805B-6552-4A04-A7FA-E4CEA0C2FCB2}"/>
            </a:ext>
          </a:extLst>
        </xdr:cNvPr>
        <xdr:cNvSpPr txBox="1"/>
      </xdr:nvSpPr>
      <xdr:spPr>
        <a:xfrm>
          <a:off x="3582044" y="1444100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84</xdr:row>
      <xdr:rowOff>3283</xdr:rowOff>
    </xdr:from>
    <xdr:ext cx="405111" cy="259045"/>
    <xdr:sp macro="" textlink="">
      <xdr:nvSpPr>
        <xdr:cNvPr id="321" name="n_2mainValue【福祉施設】&#10;有形固定資産減価償却率">
          <a:extLst>
            <a:ext uri="{FF2B5EF4-FFF2-40B4-BE49-F238E27FC236}">
              <a16:creationId xmlns:a16="http://schemas.microsoft.com/office/drawing/2014/main" id="{65B9CB5E-8BD2-4AB0-A3DF-6E3599FDF20F}"/>
            </a:ext>
          </a:extLst>
        </xdr:cNvPr>
        <xdr:cNvSpPr txBox="1"/>
      </xdr:nvSpPr>
      <xdr:spPr>
        <a:xfrm>
          <a:off x="2705744" y="144050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137177</xdr:rowOff>
    </xdr:from>
    <xdr:ext cx="405111" cy="259045"/>
    <xdr:sp macro="" textlink="">
      <xdr:nvSpPr>
        <xdr:cNvPr id="322" name="n_3mainValue【福祉施設】&#10;有形固定資産減価償却率">
          <a:extLst>
            <a:ext uri="{FF2B5EF4-FFF2-40B4-BE49-F238E27FC236}">
              <a16:creationId xmlns:a16="http://schemas.microsoft.com/office/drawing/2014/main" id="{18D2A9D8-E174-418C-9FB6-F74931568510}"/>
            </a:ext>
          </a:extLst>
        </xdr:cNvPr>
        <xdr:cNvSpPr txBox="1"/>
      </xdr:nvSpPr>
      <xdr:spPr>
        <a:xfrm>
          <a:off x="1816744" y="14367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99621</xdr:rowOff>
    </xdr:from>
    <xdr:ext cx="405111" cy="259045"/>
    <xdr:sp macro="" textlink="">
      <xdr:nvSpPr>
        <xdr:cNvPr id="323" name="n_4mainValue【福祉施設】&#10;有形固定資産減価償却率">
          <a:extLst>
            <a:ext uri="{FF2B5EF4-FFF2-40B4-BE49-F238E27FC236}">
              <a16:creationId xmlns:a16="http://schemas.microsoft.com/office/drawing/2014/main" id="{13B42C18-229C-4269-B31B-D5B05267F76C}"/>
            </a:ext>
          </a:extLst>
        </xdr:cNvPr>
        <xdr:cNvSpPr txBox="1"/>
      </xdr:nvSpPr>
      <xdr:spPr>
        <a:xfrm>
          <a:off x="927744" y="143299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4" name="正方形/長方形 323">
          <a:extLst>
            <a:ext uri="{FF2B5EF4-FFF2-40B4-BE49-F238E27FC236}">
              <a16:creationId xmlns:a16="http://schemas.microsoft.com/office/drawing/2014/main" id="{DB865CA3-1EC8-42DB-B384-723A9B1D6FEE}"/>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5" name="正方形/長方形 324">
          <a:extLst>
            <a:ext uri="{FF2B5EF4-FFF2-40B4-BE49-F238E27FC236}">
              <a16:creationId xmlns:a16="http://schemas.microsoft.com/office/drawing/2014/main" id="{46448C5D-198F-45AC-AE4B-5C7B50408CD5}"/>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6" name="正方形/長方形 325">
          <a:extLst>
            <a:ext uri="{FF2B5EF4-FFF2-40B4-BE49-F238E27FC236}">
              <a16:creationId xmlns:a16="http://schemas.microsoft.com/office/drawing/2014/main" id="{3E86BFB9-E02A-4237-A633-70C8554872E8}"/>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7" name="正方形/長方形 326">
          <a:extLst>
            <a:ext uri="{FF2B5EF4-FFF2-40B4-BE49-F238E27FC236}">
              <a16:creationId xmlns:a16="http://schemas.microsoft.com/office/drawing/2014/main" id="{419843D2-1F67-4CC6-8C22-4AC67FF5805F}"/>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8" name="正方形/長方形 327">
          <a:extLst>
            <a:ext uri="{FF2B5EF4-FFF2-40B4-BE49-F238E27FC236}">
              <a16:creationId xmlns:a16="http://schemas.microsoft.com/office/drawing/2014/main" id="{5862A3A4-36DC-405F-94E1-F2E09E3036D7}"/>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9" name="正方形/長方形 328">
          <a:extLst>
            <a:ext uri="{FF2B5EF4-FFF2-40B4-BE49-F238E27FC236}">
              <a16:creationId xmlns:a16="http://schemas.microsoft.com/office/drawing/2014/main" id="{E662B359-438E-43DF-A1BB-5EA9587D81E0}"/>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30" name="正方形/長方形 329">
          <a:extLst>
            <a:ext uri="{FF2B5EF4-FFF2-40B4-BE49-F238E27FC236}">
              <a16:creationId xmlns:a16="http://schemas.microsoft.com/office/drawing/2014/main" id="{006D887A-3EAF-4059-BB46-C9467E3ACA4D}"/>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1" name="正方形/長方形 330">
          <a:extLst>
            <a:ext uri="{FF2B5EF4-FFF2-40B4-BE49-F238E27FC236}">
              <a16:creationId xmlns:a16="http://schemas.microsoft.com/office/drawing/2014/main" id="{2B51C2D9-1AB3-46D3-ACEC-40CF18EB73C6}"/>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2" name="テキスト ボックス 331">
          <a:extLst>
            <a:ext uri="{FF2B5EF4-FFF2-40B4-BE49-F238E27FC236}">
              <a16:creationId xmlns:a16="http://schemas.microsoft.com/office/drawing/2014/main" id="{C7E60A04-4105-44FE-8590-FEAAA3780D53}"/>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3" name="直線コネクタ 332">
          <a:extLst>
            <a:ext uri="{FF2B5EF4-FFF2-40B4-BE49-F238E27FC236}">
              <a16:creationId xmlns:a16="http://schemas.microsoft.com/office/drawing/2014/main" id="{E59D9616-93AB-43F3-919E-CD39D0510E5E}"/>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38100</xdr:rowOff>
    </xdr:from>
    <xdr:to>
      <xdr:col>59</xdr:col>
      <xdr:colOff>50800</xdr:colOff>
      <xdr:row>86</xdr:row>
      <xdr:rowOff>38100</xdr:rowOff>
    </xdr:to>
    <xdr:cxnSp macro="">
      <xdr:nvCxnSpPr>
        <xdr:cNvPr id="334" name="直線コネクタ 333">
          <a:extLst>
            <a:ext uri="{FF2B5EF4-FFF2-40B4-BE49-F238E27FC236}">
              <a16:creationId xmlns:a16="http://schemas.microsoft.com/office/drawing/2014/main" id="{2F8EB2D4-52CA-4E58-A555-CE79BC490A54}"/>
            </a:ext>
          </a:extLst>
        </xdr:cNvPr>
        <xdr:cNvCxnSpPr/>
      </xdr:nvCxnSpPr>
      <xdr:spPr>
        <a:xfrm>
          <a:off x="6604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67327</xdr:rowOff>
    </xdr:from>
    <xdr:ext cx="467179" cy="259045"/>
    <xdr:sp macro="" textlink="">
      <xdr:nvSpPr>
        <xdr:cNvPr id="335" name="テキスト ボックス 334">
          <a:extLst>
            <a:ext uri="{FF2B5EF4-FFF2-40B4-BE49-F238E27FC236}">
              <a16:creationId xmlns:a16="http://schemas.microsoft.com/office/drawing/2014/main" id="{1B0CEED9-163F-4E81-90C5-E65BCED7D3EE}"/>
            </a:ext>
          </a:extLst>
        </xdr:cNvPr>
        <xdr:cNvSpPr txBox="1"/>
      </xdr:nvSpPr>
      <xdr:spPr>
        <a:xfrm>
          <a:off x="6136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95250</xdr:rowOff>
    </xdr:from>
    <xdr:to>
      <xdr:col>59</xdr:col>
      <xdr:colOff>50800</xdr:colOff>
      <xdr:row>83</xdr:row>
      <xdr:rowOff>95250</xdr:rowOff>
    </xdr:to>
    <xdr:cxnSp macro="">
      <xdr:nvCxnSpPr>
        <xdr:cNvPr id="336" name="直線コネクタ 335">
          <a:extLst>
            <a:ext uri="{FF2B5EF4-FFF2-40B4-BE49-F238E27FC236}">
              <a16:creationId xmlns:a16="http://schemas.microsoft.com/office/drawing/2014/main" id="{BD47B584-4C09-46BF-A6A0-CF156413EE01}"/>
            </a:ext>
          </a:extLst>
        </xdr:cNvPr>
        <xdr:cNvCxnSpPr/>
      </xdr:nvCxnSpPr>
      <xdr:spPr>
        <a:xfrm>
          <a:off x="6604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124477</xdr:rowOff>
    </xdr:from>
    <xdr:ext cx="467179" cy="259045"/>
    <xdr:sp macro="" textlink="">
      <xdr:nvSpPr>
        <xdr:cNvPr id="337" name="テキスト ボックス 336">
          <a:extLst>
            <a:ext uri="{FF2B5EF4-FFF2-40B4-BE49-F238E27FC236}">
              <a16:creationId xmlns:a16="http://schemas.microsoft.com/office/drawing/2014/main" id="{FAA0EFA6-4509-4381-BF3D-382B8C431B68}"/>
            </a:ext>
          </a:extLst>
        </xdr:cNvPr>
        <xdr:cNvSpPr txBox="1"/>
      </xdr:nvSpPr>
      <xdr:spPr>
        <a:xfrm>
          <a:off x="6136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152400</xdr:rowOff>
    </xdr:from>
    <xdr:to>
      <xdr:col>59</xdr:col>
      <xdr:colOff>50800</xdr:colOff>
      <xdr:row>80</xdr:row>
      <xdr:rowOff>152400</xdr:rowOff>
    </xdr:to>
    <xdr:cxnSp macro="">
      <xdr:nvCxnSpPr>
        <xdr:cNvPr id="338" name="直線コネクタ 337">
          <a:extLst>
            <a:ext uri="{FF2B5EF4-FFF2-40B4-BE49-F238E27FC236}">
              <a16:creationId xmlns:a16="http://schemas.microsoft.com/office/drawing/2014/main" id="{9D4FDEDA-FE25-4A12-A92E-6AFF93BA0581}"/>
            </a:ext>
          </a:extLst>
        </xdr:cNvPr>
        <xdr:cNvCxnSpPr/>
      </xdr:nvCxnSpPr>
      <xdr:spPr>
        <a:xfrm>
          <a:off x="6604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10177</xdr:rowOff>
    </xdr:from>
    <xdr:ext cx="467179" cy="259045"/>
    <xdr:sp macro="" textlink="">
      <xdr:nvSpPr>
        <xdr:cNvPr id="339" name="テキスト ボックス 338">
          <a:extLst>
            <a:ext uri="{FF2B5EF4-FFF2-40B4-BE49-F238E27FC236}">
              <a16:creationId xmlns:a16="http://schemas.microsoft.com/office/drawing/2014/main" id="{8C25103C-2B18-47BC-A592-FAD282267BDB}"/>
            </a:ext>
          </a:extLst>
        </xdr:cNvPr>
        <xdr:cNvSpPr txBox="1"/>
      </xdr:nvSpPr>
      <xdr:spPr>
        <a:xfrm>
          <a:off x="6136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38100</xdr:rowOff>
    </xdr:from>
    <xdr:to>
      <xdr:col>59</xdr:col>
      <xdr:colOff>50800</xdr:colOff>
      <xdr:row>78</xdr:row>
      <xdr:rowOff>38100</xdr:rowOff>
    </xdr:to>
    <xdr:cxnSp macro="">
      <xdr:nvCxnSpPr>
        <xdr:cNvPr id="340" name="直線コネクタ 339">
          <a:extLst>
            <a:ext uri="{FF2B5EF4-FFF2-40B4-BE49-F238E27FC236}">
              <a16:creationId xmlns:a16="http://schemas.microsoft.com/office/drawing/2014/main" id="{8608B2DE-AEED-4B6F-AA4C-69E02A3305E2}"/>
            </a:ext>
          </a:extLst>
        </xdr:cNvPr>
        <xdr:cNvCxnSpPr/>
      </xdr:nvCxnSpPr>
      <xdr:spPr>
        <a:xfrm>
          <a:off x="6604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77</xdr:row>
      <xdr:rowOff>67327</xdr:rowOff>
    </xdr:from>
    <xdr:ext cx="467179" cy="259045"/>
    <xdr:sp macro="" textlink="">
      <xdr:nvSpPr>
        <xdr:cNvPr id="341" name="テキスト ボックス 340">
          <a:extLst>
            <a:ext uri="{FF2B5EF4-FFF2-40B4-BE49-F238E27FC236}">
              <a16:creationId xmlns:a16="http://schemas.microsoft.com/office/drawing/2014/main" id="{B2AEE03A-DBE3-49AC-8C70-00A077E329C0}"/>
            </a:ext>
          </a:extLst>
        </xdr:cNvPr>
        <xdr:cNvSpPr txBox="1"/>
      </xdr:nvSpPr>
      <xdr:spPr>
        <a:xfrm>
          <a:off x="6136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2" name="直線コネクタ 341">
          <a:extLst>
            <a:ext uri="{FF2B5EF4-FFF2-40B4-BE49-F238E27FC236}">
              <a16:creationId xmlns:a16="http://schemas.microsoft.com/office/drawing/2014/main" id="{56DA08F9-315F-4632-82EF-EBF1E2CEDB03}"/>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3" name="テキスト ボックス 342">
          <a:extLst>
            <a:ext uri="{FF2B5EF4-FFF2-40B4-BE49-F238E27FC236}">
              <a16:creationId xmlns:a16="http://schemas.microsoft.com/office/drawing/2014/main" id="{4A2DE90E-C09E-42FF-98E1-CF04C6FD5445}"/>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4" name="【福祉施設】&#10;一人当たり面積グラフ枠">
          <a:extLst>
            <a:ext uri="{FF2B5EF4-FFF2-40B4-BE49-F238E27FC236}">
              <a16:creationId xmlns:a16="http://schemas.microsoft.com/office/drawing/2014/main" id="{4E6D874C-24AF-45EC-98C8-E18ABDB3E946}"/>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74676</xdr:rowOff>
    </xdr:from>
    <xdr:to>
      <xdr:col>54</xdr:col>
      <xdr:colOff>189865</xdr:colOff>
      <xdr:row>86</xdr:row>
      <xdr:rowOff>33528</xdr:rowOff>
    </xdr:to>
    <xdr:cxnSp macro="">
      <xdr:nvCxnSpPr>
        <xdr:cNvPr id="345" name="直線コネクタ 344">
          <a:extLst>
            <a:ext uri="{FF2B5EF4-FFF2-40B4-BE49-F238E27FC236}">
              <a16:creationId xmlns:a16="http://schemas.microsoft.com/office/drawing/2014/main" id="{3CA3DDB2-D403-4FCA-B1DE-551CC0E79E81}"/>
            </a:ext>
          </a:extLst>
        </xdr:cNvPr>
        <xdr:cNvCxnSpPr/>
      </xdr:nvCxnSpPr>
      <xdr:spPr>
        <a:xfrm flipV="1">
          <a:off x="10476865" y="13447776"/>
          <a:ext cx="0" cy="13304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37355</xdr:rowOff>
    </xdr:from>
    <xdr:ext cx="469744" cy="259045"/>
    <xdr:sp macro="" textlink="">
      <xdr:nvSpPr>
        <xdr:cNvPr id="346" name="【福祉施設】&#10;一人当たり面積最小値テキスト">
          <a:extLst>
            <a:ext uri="{FF2B5EF4-FFF2-40B4-BE49-F238E27FC236}">
              <a16:creationId xmlns:a16="http://schemas.microsoft.com/office/drawing/2014/main" id="{D4067326-9BF2-411D-B558-7002ECF75885}"/>
            </a:ext>
          </a:extLst>
        </xdr:cNvPr>
        <xdr:cNvSpPr txBox="1"/>
      </xdr:nvSpPr>
      <xdr:spPr>
        <a:xfrm>
          <a:off x="10515600" y="14782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33528</xdr:rowOff>
    </xdr:from>
    <xdr:to>
      <xdr:col>55</xdr:col>
      <xdr:colOff>88900</xdr:colOff>
      <xdr:row>86</xdr:row>
      <xdr:rowOff>33528</xdr:rowOff>
    </xdr:to>
    <xdr:cxnSp macro="">
      <xdr:nvCxnSpPr>
        <xdr:cNvPr id="347" name="直線コネクタ 346">
          <a:extLst>
            <a:ext uri="{FF2B5EF4-FFF2-40B4-BE49-F238E27FC236}">
              <a16:creationId xmlns:a16="http://schemas.microsoft.com/office/drawing/2014/main" id="{2D7AE5C2-216B-489D-A1D3-E6D716758073}"/>
            </a:ext>
          </a:extLst>
        </xdr:cNvPr>
        <xdr:cNvCxnSpPr/>
      </xdr:nvCxnSpPr>
      <xdr:spPr>
        <a:xfrm>
          <a:off x="10388600" y="147782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21353</xdr:rowOff>
    </xdr:from>
    <xdr:ext cx="469744" cy="259045"/>
    <xdr:sp macro="" textlink="">
      <xdr:nvSpPr>
        <xdr:cNvPr id="348" name="【福祉施設】&#10;一人当たり面積最大値テキスト">
          <a:extLst>
            <a:ext uri="{FF2B5EF4-FFF2-40B4-BE49-F238E27FC236}">
              <a16:creationId xmlns:a16="http://schemas.microsoft.com/office/drawing/2014/main" id="{77C4CE1F-8A31-4678-A649-04D3D7741300}"/>
            </a:ext>
          </a:extLst>
        </xdr:cNvPr>
        <xdr:cNvSpPr txBox="1"/>
      </xdr:nvSpPr>
      <xdr:spPr>
        <a:xfrm>
          <a:off x="10515600" y="132230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74676</xdr:rowOff>
    </xdr:from>
    <xdr:to>
      <xdr:col>55</xdr:col>
      <xdr:colOff>88900</xdr:colOff>
      <xdr:row>78</xdr:row>
      <xdr:rowOff>74676</xdr:rowOff>
    </xdr:to>
    <xdr:cxnSp macro="">
      <xdr:nvCxnSpPr>
        <xdr:cNvPr id="349" name="直線コネクタ 348">
          <a:extLst>
            <a:ext uri="{FF2B5EF4-FFF2-40B4-BE49-F238E27FC236}">
              <a16:creationId xmlns:a16="http://schemas.microsoft.com/office/drawing/2014/main" id="{F464385F-30FB-4B7A-B8D3-1FAE5CBCB6B8}"/>
            </a:ext>
          </a:extLst>
        </xdr:cNvPr>
        <xdr:cNvCxnSpPr/>
      </xdr:nvCxnSpPr>
      <xdr:spPr>
        <a:xfrm>
          <a:off x="10388600" y="134477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82</xdr:row>
      <xdr:rowOff>126764</xdr:rowOff>
    </xdr:from>
    <xdr:ext cx="469744" cy="259045"/>
    <xdr:sp macro="" textlink="">
      <xdr:nvSpPr>
        <xdr:cNvPr id="350" name="【福祉施設】&#10;一人当たり面積平均値テキスト">
          <a:extLst>
            <a:ext uri="{FF2B5EF4-FFF2-40B4-BE49-F238E27FC236}">
              <a16:creationId xmlns:a16="http://schemas.microsoft.com/office/drawing/2014/main" id="{EA30F2BB-50F9-4B6B-8EFA-151DA40B58B6}"/>
            </a:ext>
          </a:extLst>
        </xdr:cNvPr>
        <xdr:cNvSpPr txBox="1"/>
      </xdr:nvSpPr>
      <xdr:spPr>
        <a:xfrm>
          <a:off x="10515600" y="1418566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103887</xdr:rowOff>
    </xdr:from>
    <xdr:to>
      <xdr:col>55</xdr:col>
      <xdr:colOff>50800</xdr:colOff>
      <xdr:row>84</xdr:row>
      <xdr:rowOff>34037</xdr:rowOff>
    </xdr:to>
    <xdr:sp macro="" textlink="">
      <xdr:nvSpPr>
        <xdr:cNvPr id="351" name="フローチャート: 判断 350">
          <a:extLst>
            <a:ext uri="{FF2B5EF4-FFF2-40B4-BE49-F238E27FC236}">
              <a16:creationId xmlns:a16="http://schemas.microsoft.com/office/drawing/2014/main" id="{D403D6D4-A179-4785-BFEE-6D13645E38AB}"/>
            </a:ext>
          </a:extLst>
        </xdr:cNvPr>
        <xdr:cNvSpPr/>
      </xdr:nvSpPr>
      <xdr:spPr>
        <a:xfrm>
          <a:off x="10426700" y="14334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90170</xdr:rowOff>
    </xdr:from>
    <xdr:to>
      <xdr:col>50</xdr:col>
      <xdr:colOff>165100</xdr:colOff>
      <xdr:row>84</xdr:row>
      <xdr:rowOff>20320</xdr:rowOff>
    </xdr:to>
    <xdr:sp macro="" textlink="">
      <xdr:nvSpPr>
        <xdr:cNvPr id="352" name="フローチャート: 判断 351">
          <a:extLst>
            <a:ext uri="{FF2B5EF4-FFF2-40B4-BE49-F238E27FC236}">
              <a16:creationId xmlns:a16="http://schemas.microsoft.com/office/drawing/2014/main" id="{CC5C3133-8ACB-422D-B792-83C68E69EFD2}"/>
            </a:ext>
          </a:extLst>
        </xdr:cNvPr>
        <xdr:cNvSpPr/>
      </xdr:nvSpPr>
      <xdr:spPr>
        <a:xfrm>
          <a:off x="9588500" y="14320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85598</xdr:rowOff>
    </xdr:from>
    <xdr:to>
      <xdr:col>46</xdr:col>
      <xdr:colOff>38100</xdr:colOff>
      <xdr:row>84</xdr:row>
      <xdr:rowOff>15748</xdr:rowOff>
    </xdr:to>
    <xdr:sp macro="" textlink="">
      <xdr:nvSpPr>
        <xdr:cNvPr id="353" name="フローチャート: 判断 352">
          <a:extLst>
            <a:ext uri="{FF2B5EF4-FFF2-40B4-BE49-F238E27FC236}">
              <a16:creationId xmlns:a16="http://schemas.microsoft.com/office/drawing/2014/main" id="{AAA6D579-8168-412E-A8E8-6049DC0F8667}"/>
            </a:ext>
          </a:extLst>
        </xdr:cNvPr>
        <xdr:cNvSpPr/>
      </xdr:nvSpPr>
      <xdr:spPr>
        <a:xfrm>
          <a:off x="8699500" y="143159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83</xdr:row>
      <xdr:rowOff>62737</xdr:rowOff>
    </xdr:from>
    <xdr:to>
      <xdr:col>41</xdr:col>
      <xdr:colOff>101600</xdr:colOff>
      <xdr:row>83</xdr:row>
      <xdr:rowOff>164337</xdr:rowOff>
    </xdr:to>
    <xdr:sp macro="" textlink="">
      <xdr:nvSpPr>
        <xdr:cNvPr id="354" name="フローチャート: 判断 353">
          <a:extLst>
            <a:ext uri="{FF2B5EF4-FFF2-40B4-BE49-F238E27FC236}">
              <a16:creationId xmlns:a16="http://schemas.microsoft.com/office/drawing/2014/main" id="{C493933F-C456-4E9C-ACDD-589E6DA6B693}"/>
            </a:ext>
          </a:extLst>
        </xdr:cNvPr>
        <xdr:cNvSpPr/>
      </xdr:nvSpPr>
      <xdr:spPr>
        <a:xfrm>
          <a:off x="7810500" y="14293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83</xdr:row>
      <xdr:rowOff>49022</xdr:rowOff>
    </xdr:from>
    <xdr:to>
      <xdr:col>36</xdr:col>
      <xdr:colOff>165100</xdr:colOff>
      <xdr:row>83</xdr:row>
      <xdr:rowOff>150622</xdr:rowOff>
    </xdr:to>
    <xdr:sp macro="" textlink="">
      <xdr:nvSpPr>
        <xdr:cNvPr id="355" name="フローチャート: 判断 354">
          <a:extLst>
            <a:ext uri="{FF2B5EF4-FFF2-40B4-BE49-F238E27FC236}">
              <a16:creationId xmlns:a16="http://schemas.microsoft.com/office/drawing/2014/main" id="{82CEF0E9-921C-4E97-9D2B-9FED2BBF935C}"/>
            </a:ext>
          </a:extLst>
        </xdr:cNvPr>
        <xdr:cNvSpPr/>
      </xdr:nvSpPr>
      <xdr:spPr>
        <a:xfrm>
          <a:off x="6921500" y="14279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6" name="テキスト ボックス 355">
          <a:extLst>
            <a:ext uri="{FF2B5EF4-FFF2-40B4-BE49-F238E27FC236}">
              <a16:creationId xmlns:a16="http://schemas.microsoft.com/office/drawing/2014/main" id="{32767814-0863-4550-88D7-7ECBCA94D0F5}"/>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702BE7CE-4455-40B8-86AC-5B40D9D08DD0}"/>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CC3DE235-C0B7-43F3-B6F4-4DBC2A498B40}"/>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28BF9AA3-8BD4-4504-8E4A-F6726386D1E7}"/>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143B8B07-CD3A-4928-961B-80A17184BC0B}"/>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76454</xdr:rowOff>
    </xdr:from>
    <xdr:to>
      <xdr:col>55</xdr:col>
      <xdr:colOff>50800</xdr:colOff>
      <xdr:row>86</xdr:row>
      <xdr:rowOff>6604</xdr:rowOff>
    </xdr:to>
    <xdr:sp macro="" textlink="">
      <xdr:nvSpPr>
        <xdr:cNvPr id="361" name="楕円 360">
          <a:extLst>
            <a:ext uri="{FF2B5EF4-FFF2-40B4-BE49-F238E27FC236}">
              <a16:creationId xmlns:a16="http://schemas.microsoft.com/office/drawing/2014/main" id="{38670038-E551-4860-AB81-99355E03B579}"/>
            </a:ext>
          </a:extLst>
        </xdr:cNvPr>
        <xdr:cNvSpPr/>
      </xdr:nvSpPr>
      <xdr:spPr>
        <a:xfrm>
          <a:off x="10426700" y="14649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84</xdr:row>
      <xdr:rowOff>162831</xdr:rowOff>
    </xdr:from>
    <xdr:ext cx="469744" cy="259045"/>
    <xdr:sp macro="" textlink="">
      <xdr:nvSpPr>
        <xdr:cNvPr id="362" name="【福祉施設】&#10;一人当たり面積該当値テキスト">
          <a:extLst>
            <a:ext uri="{FF2B5EF4-FFF2-40B4-BE49-F238E27FC236}">
              <a16:creationId xmlns:a16="http://schemas.microsoft.com/office/drawing/2014/main" id="{EF8941B1-AE17-4E3B-9F83-DC720A6D0E78}"/>
            </a:ext>
          </a:extLst>
        </xdr:cNvPr>
        <xdr:cNvSpPr txBox="1"/>
      </xdr:nvSpPr>
      <xdr:spPr>
        <a:xfrm>
          <a:off x="10515600" y="145646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76454</xdr:rowOff>
    </xdr:from>
    <xdr:to>
      <xdr:col>50</xdr:col>
      <xdr:colOff>165100</xdr:colOff>
      <xdr:row>86</xdr:row>
      <xdr:rowOff>6604</xdr:rowOff>
    </xdr:to>
    <xdr:sp macro="" textlink="">
      <xdr:nvSpPr>
        <xdr:cNvPr id="363" name="楕円 362">
          <a:extLst>
            <a:ext uri="{FF2B5EF4-FFF2-40B4-BE49-F238E27FC236}">
              <a16:creationId xmlns:a16="http://schemas.microsoft.com/office/drawing/2014/main" id="{687AA351-4005-4A6D-9433-63CEE1BFC5C1}"/>
            </a:ext>
          </a:extLst>
        </xdr:cNvPr>
        <xdr:cNvSpPr/>
      </xdr:nvSpPr>
      <xdr:spPr>
        <a:xfrm>
          <a:off x="9588500" y="14649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127254</xdr:rowOff>
    </xdr:from>
    <xdr:to>
      <xdr:col>55</xdr:col>
      <xdr:colOff>0</xdr:colOff>
      <xdr:row>85</xdr:row>
      <xdr:rowOff>127254</xdr:rowOff>
    </xdr:to>
    <xdr:cxnSp macro="">
      <xdr:nvCxnSpPr>
        <xdr:cNvPr id="364" name="直線コネクタ 363">
          <a:extLst>
            <a:ext uri="{FF2B5EF4-FFF2-40B4-BE49-F238E27FC236}">
              <a16:creationId xmlns:a16="http://schemas.microsoft.com/office/drawing/2014/main" id="{A5A3AFA6-C672-4B0B-ABFB-D1BD79DAB8D3}"/>
            </a:ext>
          </a:extLst>
        </xdr:cNvPr>
        <xdr:cNvCxnSpPr/>
      </xdr:nvCxnSpPr>
      <xdr:spPr>
        <a:xfrm>
          <a:off x="9639300" y="14700504"/>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76454</xdr:rowOff>
    </xdr:from>
    <xdr:to>
      <xdr:col>46</xdr:col>
      <xdr:colOff>38100</xdr:colOff>
      <xdr:row>86</xdr:row>
      <xdr:rowOff>6604</xdr:rowOff>
    </xdr:to>
    <xdr:sp macro="" textlink="">
      <xdr:nvSpPr>
        <xdr:cNvPr id="365" name="楕円 364">
          <a:extLst>
            <a:ext uri="{FF2B5EF4-FFF2-40B4-BE49-F238E27FC236}">
              <a16:creationId xmlns:a16="http://schemas.microsoft.com/office/drawing/2014/main" id="{ED387D29-959B-4D0E-AD0D-C931DE9FFC79}"/>
            </a:ext>
          </a:extLst>
        </xdr:cNvPr>
        <xdr:cNvSpPr/>
      </xdr:nvSpPr>
      <xdr:spPr>
        <a:xfrm>
          <a:off x="8699500" y="14649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127254</xdr:rowOff>
    </xdr:from>
    <xdr:to>
      <xdr:col>50</xdr:col>
      <xdr:colOff>114300</xdr:colOff>
      <xdr:row>85</xdr:row>
      <xdr:rowOff>127254</xdr:rowOff>
    </xdr:to>
    <xdr:cxnSp macro="">
      <xdr:nvCxnSpPr>
        <xdr:cNvPr id="366" name="直線コネクタ 365">
          <a:extLst>
            <a:ext uri="{FF2B5EF4-FFF2-40B4-BE49-F238E27FC236}">
              <a16:creationId xmlns:a16="http://schemas.microsoft.com/office/drawing/2014/main" id="{4B5393B2-9365-4882-8EB9-97828CA34A71}"/>
            </a:ext>
          </a:extLst>
        </xdr:cNvPr>
        <xdr:cNvCxnSpPr/>
      </xdr:nvCxnSpPr>
      <xdr:spPr>
        <a:xfrm>
          <a:off x="8750300" y="1470050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76454</xdr:rowOff>
    </xdr:from>
    <xdr:to>
      <xdr:col>41</xdr:col>
      <xdr:colOff>101600</xdr:colOff>
      <xdr:row>86</xdr:row>
      <xdr:rowOff>6604</xdr:rowOff>
    </xdr:to>
    <xdr:sp macro="" textlink="">
      <xdr:nvSpPr>
        <xdr:cNvPr id="367" name="楕円 366">
          <a:extLst>
            <a:ext uri="{FF2B5EF4-FFF2-40B4-BE49-F238E27FC236}">
              <a16:creationId xmlns:a16="http://schemas.microsoft.com/office/drawing/2014/main" id="{0192BFB7-E4E7-41C5-BA85-8859845688AA}"/>
            </a:ext>
          </a:extLst>
        </xdr:cNvPr>
        <xdr:cNvSpPr/>
      </xdr:nvSpPr>
      <xdr:spPr>
        <a:xfrm>
          <a:off x="7810500" y="14649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127254</xdr:rowOff>
    </xdr:from>
    <xdr:to>
      <xdr:col>45</xdr:col>
      <xdr:colOff>177800</xdr:colOff>
      <xdr:row>85</xdr:row>
      <xdr:rowOff>127254</xdr:rowOff>
    </xdr:to>
    <xdr:cxnSp macro="">
      <xdr:nvCxnSpPr>
        <xdr:cNvPr id="368" name="直線コネクタ 367">
          <a:extLst>
            <a:ext uri="{FF2B5EF4-FFF2-40B4-BE49-F238E27FC236}">
              <a16:creationId xmlns:a16="http://schemas.microsoft.com/office/drawing/2014/main" id="{782C68B4-5EE5-49EE-8DC1-C546413DFBD8}"/>
            </a:ext>
          </a:extLst>
        </xdr:cNvPr>
        <xdr:cNvCxnSpPr/>
      </xdr:nvCxnSpPr>
      <xdr:spPr>
        <a:xfrm>
          <a:off x="7861300" y="1470050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76454</xdr:rowOff>
    </xdr:from>
    <xdr:to>
      <xdr:col>36</xdr:col>
      <xdr:colOff>165100</xdr:colOff>
      <xdr:row>86</xdr:row>
      <xdr:rowOff>6604</xdr:rowOff>
    </xdr:to>
    <xdr:sp macro="" textlink="">
      <xdr:nvSpPr>
        <xdr:cNvPr id="369" name="楕円 368">
          <a:extLst>
            <a:ext uri="{FF2B5EF4-FFF2-40B4-BE49-F238E27FC236}">
              <a16:creationId xmlns:a16="http://schemas.microsoft.com/office/drawing/2014/main" id="{F90C77D0-AB1D-4E21-8AE1-9C8BF268C80B}"/>
            </a:ext>
          </a:extLst>
        </xdr:cNvPr>
        <xdr:cNvSpPr/>
      </xdr:nvSpPr>
      <xdr:spPr>
        <a:xfrm>
          <a:off x="6921500" y="14649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85</xdr:row>
      <xdr:rowOff>127254</xdr:rowOff>
    </xdr:from>
    <xdr:to>
      <xdr:col>41</xdr:col>
      <xdr:colOff>50800</xdr:colOff>
      <xdr:row>85</xdr:row>
      <xdr:rowOff>127254</xdr:rowOff>
    </xdr:to>
    <xdr:cxnSp macro="">
      <xdr:nvCxnSpPr>
        <xdr:cNvPr id="370" name="直線コネクタ 369">
          <a:extLst>
            <a:ext uri="{FF2B5EF4-FFF2-40B4-BE49-F238E27FC236}">
              <a16:creationId xmlns:a16="http://schemas.microsoft.com/office/drawing/2014/main" id="{D095422C-87DE-4C2D-BC9C-6CEF62F14618}"/>
            </a:ext>
          </a:extLst>
        </xdr:cNvPr>
        <xdr:cNvCxnSpPr/>
      </xdr:nvCxnSpPr>
      <xdr:spPr>
        <a:xfrm>
          <a:off x="6972300" y="1470050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82</xdr:row>
      <xdr:rowOff>36847</xdr:rowOff>
    </xdr:from>
    <xdr:ext cx="469744" cy="259045"/>
    <xdr:sp macro="" textlink="">
      <xdr:nvSpPr>
        <xdr:cNvPr id="371" name="n_1aveValue【福祉施設】&#10;一人当たり面積">
          <a:extLst>
            <a:ext uri="{FF2B5EF4-FFF2-40B4-BE49-F238E27FC236}">
              <a16:creationId xmlns:a16="http://schemas.microsoft.com/office/drawing/2014/main" id="{3F17CF5B-38FE-4B25-81EF-B2B8B200D72C}"/>
            </a:ext>
          </a:extLst>
        </xdr:cNvPr>
        <xdr:cNvSpPr txBox="1"/>
      </xdr:nvSpPr>
      <xdr:spPr>
        <a:xfrm>
          <a:off x="9391727" y="140957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82</xdr:row>
      <xdr:rowOff>32275</xdr:rowOff>
    </xdr:from>
    <xdr:ext cx="469744" cy="259045"/>
    <xdr:sp macro="" textlink="">
      <xdr:nvSpPr>
        <xdr:cNvPr id="372" name="n_2aveValue【福祉施設】&#10;一人当たり面積">
          <a:extLst>
            <a:ext uri="{FF2B5EF4-FFF2-40B4-BE49-F238E27FC236}">
              <a16:creationId xmlns:a16="http://schemas.microsoft.com/office/drawing/2014/main" id="{A6DD7E4E-9589-47F6-8A0D-A0E0FEBC0B31}"/>
            </a:ext>
          </a:extLst>
        </xdr:cNvPr>
        <xdr:cNvSpPr txBox="1"/>
      </xdr:nvSpPr>
      <xdr:spPr>
        <a:xfrm>
          <a:off x="8515427" y="140911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82</xdr:row>
      <xdr:rowOff>9414</xdr:rowOff>
    </xdr:from>
    <xdr:ext cx="469744" cy="259045"/>
    <xdr:sp macro="" textlink="">
      <xdr:nvSpPr>
        <xdr:cNvPr id="373" name="n_3aveValue【福祉施設】&#10;一人当たり面積">
          <a:extLst>
            <a:ext uri="{FF2B5EF4-FFF2-40B4-BE49-F238E27FC236}">
              <a16:creationId xmlns:a16="http://schemas.microsoft.com/office/drawing/2014/main" id="{3EEFCE5C-28B1-45CB-A913-6DDB9B5221CB}"/>
            </a:ext>
          </a:extLst>
        </xdr:cNvPr>
        <xdr:cNvSpPr txBox="1"/>
      </xdr:nvSpPr>
      <xdr:spPr>
        <a:xfrm>
          <a:off x="7626427" y="140683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167149</xdr:rowOff>
    </xdr:from>
    <xdr:ext cx="469744" cy="259045"/>
    <xdr:sp macro="" textlink="">
      <xdr:nvSpPr>
        <xdr:cNvPr id="374" name="n_4aveValue【福祉施設】&#10;一人当たり面積">
          <a:extLst>
            <a:ext uri="{FF2B5EF4-FFF2-40B4-BE49-F238E27FC236}">
              <a16:creationId xmlns:a16="http://schemas.microsoft.com/office/drawing/2014/main" id="{2F919A13-8E4F-4796-A08F-8B4A823103AA}"/>
            </a:ext>
          </a:extLst>
        </xdr:cNvPr>
        <xdr:cNvSpPr txBox="1"/>
      </xdr:nvSpPr>
      <xdr:spPr>
        <a:xfrm>
          <a:off x="6737427" y="140545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169181</xdr:rowOff>
    </xdr:from>
    <xdr:ext cx="469744" cy="259045"/>
    <xdr:sp macro="" textlink="">
      <xdr:nvSpPr>
        <xdr:cNvPr id="375" name="n_1mainValue【福祉施設】&#10;一人当たり面積">
          <a:extLst>
            <a:ext uri="{FF2B5EF4-FFF2-40B4-BE49-F238E27FC236}">
              <a16:creationId xmlns:a16="http://schemas.microsoft.com/office/drawing/2014/main" id="{5466AE68-11D3-4C73-A304-3989441DD869}"/>
            </a:ext>
          </a:extLst>
        </xdr:cNvPr>
        <xdr:cNvSpPr txBox="1"/>
      </xdr:nvSpPr>
      <xdr:spPr>
        <a:xfrm>
          <a:off x="9391727" y="14742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169181</xdr:rowOff>
    </xdr:from>
    <xdr:ext cx="469744" cy="259045"/>
    <xdr:sp macro="" textlink="">
      <xdr:nvSpPr>
        <xdr:cNvPr id="376" name="n_2mainValue【福祉施設】&#10;一人当たり面積">
          <a:extLst>
            <a:ext uri="{FF2B5EF4-FFF2-40B4-BE49-F238E27FC236}">
              <a16:creationId xmlns:a16="http://schemas.microsoft.com/office/drawing/2014/main" id="{574CA111-9D62-4ACD-A824-F0631276C2FA}"/>
            </a:ext>
          </a:extLst>
        </xdr:cNvPr>
        <xdr:cNvSpPr txBox="1"/>
      </xdr:nvSpPr>
      <xdr:spPr>
        <a:xfrm>
          <a:off x="8515427" y="14742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169181</xdr:rowOff>
    </xdr:from>
    <xdr:ext cx="469744" cy="259045"/>
    <xdr:sp macro="" textlink="">
      <xdr:nvSpPr>
        <xdr:cNvPr id="377" name="n_3mainValue【福祉施設】&#10;一人当たり面積">
          <a:extLst>
            <a:ext uri="{FF2B5EF4-FFF2-40B4-BE49-F238E27FC236}">
              <a16:creationId xmlns:a16="http://schemas.microsoft.com/office/drawing/2014/main" id="{91B2659E-6910-4A30-BAAA-829CEEE975CB}"/>
            </a:ext>
          </a:extLst>
        </xdr:cNvPr>
        <xdr:cNvSpPr txBox="1"/>
      </xdr:nvSpPr>
      <xdr:spPr>
        <a:xfrm>
          <a:off x="7626427" y="14742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169181</xdr:rowOff>
    </xdr:from>
    <xdr:ext cx="469744" cy="259045"/>
    <xdr:sp macro="" textlink="">
      <xdr:nvSpPr>
        <xdr:cNvPr id="378" name="n_4mainValue【福祉施設】&#10;一人当たり面積">
          <a:extLst>
            <a:ext uri="{FF2B5EF4-FFF2-40B4-BE49-F238E27FC236}">
              <a16:creationId xmlns:a16="http://schemas.microsoft.com/office/drawing/2014/main" id="{A398075E-C787-4B9F-B232-1BF94A23E429}"/>
            </a:ext>
          </a:extLst>
        </xdr:cNvPr>
        <xdr:cNvSpPr txBox="1"/>
      </xdr:nvSpPr>
      <xdr:spPr>
        <a:xfrm>
          <a:off x="6737427" y="14742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9" name="正方形/長方形 378">
          <a:extLst>
            <a:ext uri="{FF2B5EF4-FFF2-40B4-BE49-F238E27FC236}">
              <a16:creationId xmlns:a16="http://schemas.microsoft.com/office/drawing/2014/main" id="{BB1BD80C-32C1-479F-B676-146A62B82927}"/>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0" name="正方形/長方形 379">
          <a:extLst>
            <a:ext uri="{FF2B5EF4-FFF2-40B4-BE49-F238E27FC236}">
              <a16:creationId xmlns:a16="http://schemas.microsoft.com/office/drawing/2014/main" id="{C7BC11E8-3963-498D-B265-698C5C14D39D}"/>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1" name="正方形/長方形 380">
          <a:extLst>
            <a:ext uri="{FF2B5EF4-FFF2-40B4-BE49-F238E27FC236}">
              <a16:creationId xmlns:a16="http://schemas.microsoft.com/office/drawing/2014/main" id="{3FD4B6EE-41AC-47F4-89CE-71B11D06DA26}"/>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2" name="正方形/長方形 381">
          <a:extLst>
            <a:ext uri="{FF2B5EF4-FFF2-40B4-BE49-F238E27FC236}">
              <a16:creationId xmlns:a16="http://schemas.microsoft.com/office/drawing/2014/main" id="{5C2D4890-C919-4AD6-816D-CDDE779831B2}"/>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3" name="正方形/長方形 382">
          <a:extLst>
            <a:ext uri="{FF2B5EF4-FFF2-40B4-BE49-F238E27FC236}">
              <a16:creationId xmlns:a16="http://schemas.microsoft.com/office/drawing/2014/main" id="{DBEE6C3F-085B-4C36-95A7-AB4FBF5E0D32}"/>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4" name="正方形/長方形 383">
          <a:extLst>
            <a:ext uri="{FF2B5EF4-FFF2-40B4-BE49-F238E27FC236}">
              <a16:creationId xmlns:a16="http://schemas.microsoft.com/office/drawing/2014/main" id="{0F114EA8-F820-46DB-A376-7472D0E4653B}"/>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5" name="正方形/長方形 384">
          <a:extLst>
            <a:ext uri="{FF2B5EF4-FFF2-40B4-BE49-F238E27FC236}">
              <a16:creationId xmlns:a16="http://schemas.microsoft.com/office/drawing/2014/main" id="{A70859F3-45F6-432B-A468-AEE0A39CF386}"/>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6" name="正方形/長方形 385">
          <a:extLst>
            <a:ext uri="{FF2B5EF4-FFF2-40B4-BE49-F238E27FC236}">
              <a16:creationId xmlns:a16="http://schemas.microsoft.com/office/drawing/2014/main" id="{BC8E3E79-6D20-4AA0-B061-7F7EF673D5C4}"/>
            </a:ext>
          </a:extLst>
        </xdr:cNvPr>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387" name="テキスト ボックス 386">
          <a:extLst>
            <a:ext uri="{FF2B5EF4-FFF2-40B4-BE49-F238E27FC236}">
              <a16:creationId xmlns:a16="http://schemas.microsoft.com/office/drawing/2014/main" id="{3550526E-5D06-4951-9DAB-0E5B174495E4}"/>
            </a:ext>
          </a:extLst>
        </xdr:cNvPr>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388" name="直線コネクタ 387">
          <a:extLst>
            <a:ext uri="{FF2B5EF4-FFF2-40B4-BE49-F238E27FC236}">
              <a16:creationId xmlns:a16="http://schemas.microsoft.com/office/drawing/2014/main" id="{90D50574-DD54-43B6-A99D-9FB8ECB2A126}"/>
            </a:ext>
          </a:extLst>
        </xdr:cNvPr>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389" name="テキスト ボックス 388">
          <a:extLst>
            <a:ext uri="{FF2B5EF4-FFF2-40B4-BE49-F238E27FC236}">
              <a16:creationId xmlns:a16="http://schemas.microsoft.com/office/drawing/2014/main" id="{24B3C6ED-5F8D-4080-8EB1-95012AA316F2}"/>
            </a:ext>
          </a:extLst>
        </xdr:cNvPr>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109</xdr:row>
      <xdr:rowOff>35379</xdr:rowOff>
    </xdr:from>
    <xdr:to>
      <xdr:col>28</xdr:col>
      <xdr:colOff>114300</xdr:colOff>
      <xdr:row>109</xdr:row>
      <xdr:rowOff>35379</xdr:rowOff>
    </xdr:to>
    <xdr:cxnSp macro="">
      <xdr:nvCxnSpPr>
        <xdr:cNvPr id="390" name="直線コネクタ 389">
          <a:extLst>
            <a:ext uri="{FF2B5EF4-FFF2-40B4-BE49-F238E27FC236}">
              <a16:creationId xmlns:a16="http://schemas.microsoft.com/office/drawing/2014/main" id="{D47B9565-A4CE-451D-AF21-E57D45A4AF30}"/>
            </a:ext>
          </a:extLst>
        </xdr:cNvPr>
        <xdr:cNvCxnSpPr/>
      </xdr:nvCxnSpPr>
      <xdr:spPr>
        <a:xfrm>
          <a:off x="762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64606</xdr:rowOff>
    </xdr:from>
    <xdr:ext cx="467179" cy="259045"/>
    <xdr:sp macro="" textlink="">
      <xdr:nvSpPr>
        <xdr:cNvPr id="391" name="テキスト ボックス 390">
          <a:extLst>
            <a:ext uri="{FF2B5EF4-FFF2-40B4-BE49-F238E27FC236}">
              <a16:creationId xmlns:a16="http://schemas.microsoft.com/office/drawing/2014/main" id="{31EBCA32-5392-4463-BE0C-2CC8F9631510}"/>
            </a:ext>
          </a:extLst>
        </xdr:cNvPr>
        <xdr:cNvSpPr txBox="1"/>
      </xdr:nvSpPr>
      <xdr:spPr>
        <a:xfrm>
          <a:off x="294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107</xdr:row>
      <xdr:rowOff>51707</xdr:rowOff>
    </xdr:from>
    <xdr:to>
      <xdr:col>28</xdr:col>
      <xdr:colOff>114300</xdr:colOff>
      <xdr:row>107</xdr:row>
      <xdr:rowOff>51707</xdr:rowOff>
    </xdr:to>
    <xdr:cxnSp macro="">
      <xdr:nvCxnSpPr>
        <xdr:cNvPr id="392" name="直線コネクタ 391">
          <a:extLst>
            <a:ext uri="{FF2B5EF4-FFF2-40B4-BE49-F238E27FC236}">
              <a16:creationId xmlns:a16="http://schemas.microsoft.com/office/drawing/2014/main" id="{6A768278-8FA3-4EA1-B5C1-EBE9913F0AAD}"/>
            </a:ext>
          </a:extLst>
        </xdr:cNvPr>
        <xdr:cNvCxnSpPr/>
      </xdr:nvCxnSpPr>
      <xdr:spPr>
        <a:xfrm>
          <a:off x="762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106</xdr:row>
      <xdr:rowOff>80934</xdr:rowOff>
    </xdr:from>
    <xdr:ext cx="403059" cy="259045"/>
    <xdr:sp macro="" textlink="">
      <xdr:nvSpPr>
        <xdr:cNvPr id="393" name="テキスト ボックス 392">
          <a:extLst>
            <a:ext uri="{FF2B5EF4-FFF2-40B4-BE49-F238E27FC236}">
              <a16:creationId xmlns:a16="http://schemas.microsoft.com/office/drawing/2014/main" id="{0C1C2A26-4CD6-4F93-BB38-7480924BF82B}"/>
            </a:ext>
          </a:extLst>
        </xdr:cNvPr>
        <xdr:cNvSpPr txBox="1"/>
      </xdr:nvSpPr>
      <xdr:spPr>
        <a:xfrm>
          <a:off x="358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105</xdr:row>
      <xdr:rowOff>68036</xdr:rowOff>
    </xdr:from>
    <xdr:to>
      <xdr:col>28</xdr:col>
      <xdr:colOff>114300</xdr:colOff>
      <xdr:row>105</xdr:row>
      <xdr:rowOff>68036</xdr:rowOff>
    </xdr:to>
    <xdr:cxnSp macro="">
      <xdr:nvCxnSpPr>
        <xdr:cNvPr id="394" name="直線コネクタ 393">
          <a:extLst>
            <a:ext uri="{FF2B5EF4-FFF2-40B4-BE49-F238E27FC236}">
              <a16:creationId xmlns:a16="http://schemas.microsoft.com/office/drawing/2014/main" id="{CB214673-8075-4254-9EA1-968E71DC9FA1}"/>
            </a:ext>
          </a:extLst>
        </xdr:cNvPr>
        <xdr:cNvCxnSpPr/>
      </xdr:nvCxnSpPr>
      <xdr:spPr>
        <a:xfrm>
          <a:off x="762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104</xdr:row>
      <xdr:rowOff>97263</xdr:rowOff>
    </xdr:from>
    <xdr:ext cx="403059" cy="259045"/>
    <xdr:sp macro="" textlink="">
      <xdr:nvSpPr>
        <xdr:cNvPr id="395" name="テキスト ボックス 394">
          <a:extLst>
            <a:ext uri="{FF2B5EF4-FFF2-40B4-BE49-F238E27FC236}">
              <a16:creationId xmlns:a16="http://schemas.microsoft.com/office/drawing/2014/main" id="{A831060F-051B-4ECA-87D3-DDE450EC3537}"/>
            </a:ext>
          </a:extLst>
        </xdr:cNvPr>
        <xdr:cNvSpPr txBox="1"/>
      </xdr:nvSpPr>
      <xdr:spPr>
        <a:xfrm>
          <a:off x="358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84364</xdr:rowOff>
    </xdr:from>
    <xdr:to>
      <xdr:col>28</xdr:col>
      <xdr:colOff>114300</xdr:colOff>
      <xdr:row>103</xdr:row>
      <xdr:rowOff>84364</xdr:rowOff>
    </xdr:to>
    <xdr:cxnSp macro="">
      <xdr:nvCxnSpPr>
        <xdr:cNvPr id="396" name="直線コネクタ 395">
          <a:extLst>
            <a:ext uri="{FF2B5EF4-FFF2-40B4-BE49-F238E27FC236}">
              <a16:creationId xmlns:a16="http://schemas.microsoft.com/office/drawing/2014/main" id="{2558C4BC-2952-4C17-9C46-47F9D75A5A9E}"/>
            </a:ext>
          </a:extLst>
        </xdr:cNvPr>
        <xdr:cNvCxnSpPr/>
      </xdr:nvCxnSpPr>
      <xdr:spPr>
        <a:xfrm>
          <a:off x="762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102</xdr:row>
      <xdr:rowOff>113591</xdr:rowOff>
    </xdr:from>
    <xdr:ext cx="403059" cy="259045"/>
    <xdr:sp macro="" textlink="">
      <xdr:nvSpPr>
        <xdr:cNvPr id="397" name="テキスト ボックス 396">
          <a:extLst>
            <a:ext uri="{FF2B5EF4-FFF2-40B4-BE49-F238E27FC236}">
              <a16:creationId xmlns:a16="http://schemas.microsoft.com/office/drawing/2014/main" id="{E6E2BA36-D96E-42CA-A9CF-3341691D31C6}"/>
            </a:ext>
          </a:extLst>
        </xdr:cNvPr>
        <xdr:cNvSpPr txBox="1"/>
      </xdr:nvSpPr>
      <xdr:spPr>
        <a:xfrm>
          <a:off x="358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100693</xdr:rowOff>
    </xdr:from>
    <xdr:to>
      <xdr:col>28</xdr:col>
      <xdr:colOff>114300</xdr:colOff>
      <xdr:row>101</xdr:row>
      <xdr:rowOff>100693</xdr:rowOff>
    </xdr:to>
    <xdr:cxnSp macro="">
      <xdr:nvCxnSpPr>
        <xdr:cNvPr id="398" name="直線コネクタ 397">
          <a:extLst>
            <a:ext uri="{FF2B5EF4-FFF2-40B4-BE49-F238E27FC236}">
              <a16:creationId xmlns:a16="http://schemas.microsoft.com/office/drawing/2014/main" id="{8ECFAC3C-6358-4002-B214-7C830FACBA04}"/>
            </a:ext>
          </a:extLst>
        </xdr:cNvPr>
        <xdr:cNvCxnSpPr/>
      </xdr:nvCxnSpPr>
      <xdr:spPr>
        <a:xfrm>
          <a:off x="762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100</xdr:row>
      <xdr:rowOff>129920</xdr:rowOff>
    </xdr:from>
    <xdr:ext cx="403059" cy="259045"/>
    <xdr:sp macro="" textlink="">
      <xdr:nvSpPr>
        <xdr:cNvPr id="399" name="テキスト ボックス 398">
          <a:extLst>
            <a:ext uri="{FF2B5EF4-FFF2-40B4-BE49-F238E27FC236}">
              <a16:creationId xmlns:a16="http://schemas.microsoft.com/office/drawing/2014/main" id="{C931AA03-266A-4D80-98B9-AD7BD6C8AE42}"/>
            </a:ext>
          </a:extLst>
        </xdr:cNvPr>
        <xdr:cNvSpPr txBox="1"/>
      </xdr:nvSpPr>
      <xdr:spPr>
        <a:xfrm>
          <a:off x="358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117021</xdr:rowOff>
    </xdr:from>
    <xdr:to>
      <xdr:col>28</xdr:col>
      <xdr:colOff>114300</xdr:colOff>
      <xdr:row>99</xdr:row>
      <xdr:rowOff>117021</xdr:rowOff>
    </xdr:to>
    <xdr:cxnSp macro="">
      <xdr:nvCxnSpPr>
        <xdr:cNvPr id="400" name="直線コネクタ 399">
          <a:extLst>
            <a:ext uri="{FF2B5EF4-FFF2-40B4-BE49-F238E27FC236}">
              <a16:creationId xmlns:a16="http://schemas.microsoft.com/office/drawing/2014/main" id="{30CE983F-1068-418F-9CAB-1D460C22DCA6}"/>
            </a:ext>
          </a:extLst>
        </xdr:cNvPr>
        <xdr:cNvCxnSpPr/>
      </xdr:nvCxnSpPr>
      <xdr:spPr>
        <a:xfrm>
          <a:off x="762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98</xdr:row>
      <xdr:rowOff>146248</xdr:rowOff>
    </xdr:from>
    <xdr:ext cx="338939" cy="259045"/>
    <xdr:sp macro="" textlink="">
      <xdr:nvSpPr>
        <xdr:cNvPr id="401" name="テキスト ボックス 400">
          <a:extLst>
            <a:ext uri="{FF2B5EF4-FFF2-40B4-BE49-F238E27FC236}">
              <a16:creationId xmlns:a16="http://schemas.microsoft.com/office/drawing/2014/main" id="{CD0CCC9F-4A7F-4F08-922C-A81792C9E588}"/>
            </a:ext>
          </a:extLst>
        </xdr:cNvPr>
        <xdr:cNvSpPr txBox="1"/>
      </xdr:nvSpPr>
      <xdr:spPr>
        <a:xfrm>
          <a:off x="423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402" name="直線コネクタ 401">
          <a:extLst>
            <a:ext uri="{FF2B5EF4-FFF2-40B4-BE49-F238E27FC236}">
              <a16:creationId xmlns:a16="http://schemas.microsoft.com/office/drawing/2014/main" id="{6FCCCD89-BD8E-474E-A87A-90B3E312D254}"/>
            </a:ext>
          </a:extLst>
        </xdr:cNvPr>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97</xdr:row>
      <xdr:rowOff>133350</xdr:rowOff>
    </xdr:from>
    <xdr:to>
      <xdr:col>28</xdr:col>
      <xdr:colOff>152400</xdr:colOff>
      <xdr:row>111</xdr:row>
      <xdr:rowOff>19050</xdr:rowOff>
    </xdr:to>
    <xdr:sp macro="" textlink="">
      <xdr:nvSpPr>
        <xdr:cNvPr id="403" name="【市民会館】&#10;有形固定資産減価償却率グラフ枠">
          <a:extLst>
            <a:ext uri="{FF2B5EF4-FFF2-40B4-BE49-F238E27FC236}">
              <a16:creationId xmlns:a16="http://schemas.microsoft.com/office/drawing/2014/main" id="{A66E8BFD-4C97-41A5-A5B6-4785E19BA5D9}"/>
            </a:ext>
          </a:extLst>
        </xdr:cNvPr>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100</xdr:row>
      <xdr:rowOff>27214</xdr:rowOff>
    </xdr:from>
    <xdr:to>
      <xdr:col>24</xdr:col>
      <xdr:colOff>62865</xdr:colOff>
      <xdr:row>109</xdr:row>
      <xdr:rowOff>35379</xdr:rowOff>
    </xdr:to>
    <xdr:cxnSp macro="">
      <xdr:nvCxnSpPr>
        <xdr:cNvPr id="404" name="直線コネクタ 403">
          <a:extLst>
            <a:ext uri="{FF2B5EF4-FFF2-40B4-BE49-F238E27FC236}">
              <a16:creationId xmlns:a16="http://schemas.microsoft.com/office/drawing/2014/main" id="{E44ED294-40E5-443F-94FA-22D1917AE3FC}"/>
            </a:ext>
          </a:extLst>
        </xdr:cNvPr>
        <xdr:cNvCxnSpPr/>
      </xdr:nvCxnSpPr>
      <xdr:spPr>
        <a:xfrm flipV="1">
          <a:off x="4634865" y="17172214"/>
          <a:ext cx="0" cy="15512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109</xdr:row>
      <xdr:rowOff>39206</xdr:rowOff>
    </xdr:from>
    <xdr:ext cx="469744" cy="259045"/>
    <xdr:sp macro="" textlink="">
      <xdr:nvSpPr>
        <xdr:cNvPr id="405" name="【市民会館】&#10;有形固定資産減価償却率最小値テキスト">
          <a:extLst>
            <a:ext uri="{FF2B5EF4-FFF2-40B4-BE49-F238E27FC236}">
              <a16:creationId xmlns:a16="http://schemas.microsoft.com/office/drawing/2014/main" id="{285A8CC1-B836-49E4-8673-23E5C7E45F0B}"/>
            </a:ext>
          </a:extLst>
        </xdr:cNvPr>
        <xdr:cNvSpPr txBox="1"/>
      </xdr:nvSpPr>
      <xdr:spPr>
        <a:xfrm>
          <a:off x="4673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109</xdr:row>
      <xdr:rowOff>35379</xdr:rowOff>
    </xdr:from>
    <xdr:to>
      <xdr:col>24</xdr:col>
      <xdr:colOff>152400</xdr:colOff>
      <xdr:row>109</xdr:row>
      <xdr:rowOff>35379</xdr:rowOff>
    </xdr:to>
    <xdr:cxnSp macro="">
      <xdr:nvCxnSpPr>
        <xdr:cNvPr id="406" name="直線コネクタ 405">
          <a:extLst>
            <a:ext uri="{FF2B5EF4-FFF2-40B4-BE49-F238E27FC236}">
              <a16:creationId xmlns:a16="http://schemas.microsoft.com/office/drawing/2014/main" id="{28A284A6-538A-4CC9-B6F5-C5E9380E5C3E}"/>
            </a:ext>
          </a:extLst>
        </xdr:cNvPr>
        <xdr:cNvCxnSpPr/>
      </xdr:nvCxnSpPr>
      <xdr:spPr>
        <a:xfrm>
          <a:off x="4546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98</xdr:row>
      <xdr:rowOff>145341</xdr:rowOff>
    </xdr:from>
    <xdr:ext cx="340478" cy="259045"/>
    <xdr:sp macro="" textlink="">
      <xdr:nvSpPr>
        <xdr:cNvPr id="407" name="【市民会館】&#10;有形固定資産減価償却率最大値テキスト">
          <a:extLst>
            <a:ext uri="{FF2B5EF4-FFF2-40B4-BE49-F238E27FC236}">
              <a16:creationId xmlns:a16="http://schemas.microsoft.com/office/drawing/2014/main" id="{C31B6E12-51CD-4487-AAC6-5BC5F3716066}"/>
            </a:ext>
          </a:extLst>
        </xdr:cNvPr>
        <xdr:cNvSpPr txBox="1"/>
      </xdr:nvSpPr>
      <xdr:spPr>
        <a:xfrm>
          <a:off x="4673600" y="1694744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100</xdr:row>
      <xdr:rowOff>27214</xdr:rowOff>
    </xdr:from>
    <xdr:to>
      <xdr:col>24</xdr:col>
      <xdr:colOff>152400</xdr:colOff>
      <xdr:row>100</xdr:row>
      <xdr:rowOff>27214</xdr:rowOff>
    </xdr:to>
    <xdr:cxnSp macro="">
      <xdr:nvCxnSpPr>
        <xdr:cNvPr id="408" name="直線コネクタ 407">
          <a:extLst>
            <a:ext uri="{FF2B5EF4-FFF2-40B4-BE49-F238E27FC236}">
              <a16:creationId xmlns:a16="http://schemas.microsoft.com/office/drawing/2014/main" id="{FA50CBFB-425B-4C30-B9C9-BB33EDADDF79}"/>
            </a:ext>
          </a:extLst>
        </xdr:cNvPr>
        <xdr:cNvCxnSpPr/>
      </xdr:nvCxnSpPr>
      <xdr:spPr>
        <a:xfrm>
          <a:off x="4546600" y="17172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104</xdr:row>
      <xdr:rowOff>83838</xdr:rowOff>
    </xdr:from>
    <xdr:ext cx="405111" cy="259045"/>
    <xdr:sp macro="" textlink="">
      <xdr:nvSpPr>
        <xdr:cNvPr id="409" name="【市民会館】&#10;有形固定資産減価償却率平均値テキスト">
          <a:extLst>
            <a:ext uri="{FF2B5EF4-FFF2-40B4-BE49-F238E27FC236}">
              <a16:creationId xmlns:a16="http://schemas.microsoft.com/office/drawing/2014/main" id="{9F7DD11A-F429-4549-8D28-AEF1119E0E74}"/>
            </a:ext>
          </a:extLst>
        </xdr:cNvPr>
        <xdr:cNvSpPr txBox="1"/>
      </xdr:nvSpPr>
      <xdr:spPr>
        <a:xfrm>
          <a:off x="4673600" y="1791463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104</xdr:row>
      <xdr:rowOff>105411</xdr:rowOff>
    </xdr:from>
    <xdr:to>
      <xdr:col>24</xdr:col>
      <xdr:colOff>114300</xdr:colOff>
      <xdr:row>105</xdr:row>
      <xdr:rowOff>35561</xdr:rowOff>
    </xdr:to>
    <xdr:sp macro="" textlink="">
      <xdr:nvSpPr>
        <xdr:cNvPr id="410" name="フローチャート: 判断 409">
          <a:extLst>
            <a:ext uri="{FF2B5EF4-FFF2-40B4-BE49-F238E27FC236}">
              <a16:creationId xmlns:a16="http://schemas.microsoft.com/office/drawing/2014/main" id="{42DEC4E8-0374-4A69-831A-B83FC93B8D59}"/>
            </a:ext>
          </a:extLst>
        </xdr:cNvPr>
        <xdr:cNvSpPr/>
      </xdr:nvSpPr>
      <xdr:spPr>
        <a:xfrm>
          <a:off x="4584700" y="17936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104</xdr:row>
      <xdr:rowOff>76019</xdr:rowOff>
    </xdr:from>
    <xdr:to>
      <xdr:col>20</xdr:col>
      <xdr:colOff>38100</xdr:colOff>
      <xdr:row>105</xdr:row>
      <xdr:rowOff>6169</xdr:rowOff>
    </xdr:to>
    <xdr:sp macro="" textlink="">
      <xdr:nvSpPr>
        <xdr:cNvPr id="411" name="フローチャート: 判断 410">
          <a:extLst>
            <a:ext uri="{FF2B5EF4-FFF2-40B4-BE49-F238E27FC236}">
              <a16:creationId xmlns:a16="http://schemas.microsoft.com/office/drawing/2014/main" id="{977DB1DD-A184-4F22-AEE5-9ED0829E7CC3}"/>
            </a:ext>
          </a:extLst>
        </xdr:cNvPr>
        <xdr:cNvSpPr/>
      </xdr:nvSpPr>
      <xdr:spPr>
        <a:xfrm>
          <a:off x="3746500" y="17906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104</xdr:row>
      <xdr:rowOff>56424</xdr:rowOff>
    </xdr:from>
    <xdr:to>
      <xdr:col>15</xdr:col>
      <xdr:colOff>101600</xdr:colOff>
      <xdr:row>104</xdr:row>
      <xdr:rowOff>158024</xdr:rowOff>
    </xdr:to>
    <xdr:sp macro="" textlink="">
      <xdr:nvSpPr>
        <xdr:cNvPr id="412" name="フローチャート: 判断 411">
          <a:extLst>
            <a:ext uri="{FF2B5EF4-FFF2-40B4-BE49-F238E27FC236}">
              <a16:creationId xmlns:a16="http://schemas.microsoft.com/office/drawing/2014/main" id="{69E14737-20CB-45AF-B5E2-8666EB4B481A}"/>
            </a:ext>
          </a:extLst>
        </xdr:cNvPr>
        <xdr:cNvSpPr/>
      </xdr:nvSpPr>
      <xdr:spPr>
        <a:xfrm>
          <a:off x="2857500" y="17887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104</xdr:row>
      <xdr:rowOff>69487</xdr:rowOff>
    </xdr:from>
    <xdr:to>
      <xdr:col>10</xdr:col>
      <xdr:colOff>165100</xdr:colOff>
      <xdr:row>104</xdr:row>
      <xdr:rowOff>171087</xdr:rowOff>
    </xdr:to>
    <xdr:sp macro="" textlink="">
      <xdr:nvSpPr>
        <xdr:cNvPr id="413" name="フローチャート: 判断 412">
          <a:extLst>
            <a:ext uri="{FF2B5EF4-FFF2-40B4-BE49-F238E27FC236}">
              <a16:creationId xmlns:a16="http://schemas.microsoft.com/office/drawing/2014/main" id="{F550BEFB-E34E-4441-99A5-06156ED74C7E}"/>
            </a:ext>
          </a:extLst>
        </xdr:cNvPr>
        <xdr:cNvSpPr/>
      </xdr:nvSpPr>
      <xdr:spPr>
        <a:xfrm>
          <a:off x="1968500" y="179002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104</xdr:row>
      <xdr:rowOff>49893</xdr:rowOff>
    </xdr:from>
    <xdr:to>
      <xdr:col>6</xdr:col>
      <xdr:colOff>38100</xdr:colOff>
      <xdr:row>104</xdr:row>
      <xdr:rowOff>151493</xdr:rowOff>
    </xdr:to>
    <xdr:sp macro="" textlink="">
      <xdr:nvSpPr>
        <xdr:cNvPr id="414" name="フローチャート: 判断 413">
          <a:extLst>
            <a:ext uri="{FF2B5EF4-FFF2-40B4-BE49-F238E27FC236}">
              <a16:creationId xmlns:a16="http://schemas.microsoft.com/office/drawing/2014/main" id="{68CBE54B-B965-4C15-BE13-D671CFD8C02D}"/>
            </a:ext>
          </a:extLst>
        </xdr:cNvPr>
        <xdr:cNvSpPr/>
      </xdr:nvSpPr>
      <xdr:spPr>
        <a:xfrm>
          <a:off x="1079500" y="17880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415" name="テキスト ボックス 414">
          <a:extLst>
            <a:ext uri="{FF2B5EF4-FFF2-40B4-BE49-F238E27FC236}">
              <a16:creationId xmlns:a16="http://schemas.microsoft.com/office/drawing/2014/main" id="{A6FC2F8C-E31B-479A-8AF6-9A76E579CD4E}"/>
            </a:ext>
          </a:extLst>
        </xdr:cNvPr>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416" name="テキスト ボックス 415">
          <a:extLst>
            <a:ext uri="{FF2B5EF4-FFF2-40B4-BE49-F238E27FC236}">
              <a16:creationId xmlns:a16="http://schemas.microsoft.com/office/drawing/2014/main" id="{A1DFFB8A-89DE-4114-9A96-14BC14AA40D5}"/>
            </a:ext>
          </a:extLst>
        </xdr:cNvPr>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417" name="テキスト ボックス 416">
          <a:extLst>
            <a:ext uri="{FF2B5EF4-FFF2-40B4-BE49-F238E27FC236}">
              <a16:creationId xmlns:a16="http://schemas.microsoft.com/office/drawing/2014/main" id="{DE14930F-A9C9-4836-8EFE-A591FDCEEF60}"/>
            </a:ext>
          </a:extLst>
        </xdr:cNvPr>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418" name="テキスト ボックス 417">
          <a:extLst>
            <a:ext uri="{FF2B5EF4-FFF2-40B4-BE49-F238E27FC236}">
              <a16:creationId xmlns:a16="http://schemas.microsoft.com/office/drawing/2014/main" id="{D619DD8E-E69E-4A4E-B371-3BF49ED4B79A}"/>
            </a:ext>
          </a:extLst>
        </xdr:cNvPr>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419" name="テキスト ボックス 418">
          <a:extLst>
            <a:ext uri="{FF2B5EF4-FFF2-40B4-BE49-F238E27FC236}">
              <a16:creationId xmlns:a16="http://schemas.microsoft.com/office/drawing/2014/main" id="{D9624B5D-2C59-411A-98A8-5615E9965E23}"/>
            </a:ext>
          </a:extLst>
        </xdr:cNvPr>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103</xdr:row>
      <xdr:rowOff>49893</xdr:rowOff>
    </xdr:from>
    <xdr:to>
      <xdr:col>24</xdr:col>
      <xdr:colOff>114300</xdr:colOff>
      <xdr:row>103</xdr:row>
      <xdr:rowOff>151493</xdr:rowOff>
    </xdr:to>
    <xdr:sp macro="" textlink="">
      <xdr:nvSpPr>
        <xdr:cNvPr id="420" name="楕円 419">
          <a:extLst>
            <a:ext uri="{FF2B5EF4-FFF2-40B4-BE49-F238E27FC236}">
              <a16:creationId xmlns:a16="http://schemas.microsoft.com/office/drawing/2014/main" id="{EA31FC56-8BA1-4CD1-82BA-E3F854AFE804}"/>
            </a:ext>
          </a:extLst>
        </xdr:cNvPr>
        <xdr:cNvSpPr/>
      </xdr:nvSpPr>
      <xdr:spPr>
        <a:xfrm>
          <a:off x="4584700" y="17709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102</xdr:row>
      <xdr:rowOff>72770</xdr:rowOff>
    </xdr:from>
    <xdr:ext cx="405111" cy="259045"/>
    <xdr:sp macro="" textlink="">
      <xdr:nvSpPr>
        <xdr:cNvPr id="421" name="【市民会館】&#10;有形固定資産減価償却率該当値テキスト">
          <a:extLst>
            <a:ext uri="{FF2B5EF4-FFF2-40B4-BE49-F238E27FC236}">
              <a16:creationId xmlns:a16="http://schemas.microsoft.com/office/drawing/2014/main" id="{BD2F7ADC-0856-4526-B5FF-43E5EF4FEA09}"/>
            </a:ext>
          </a:extLst>
        </xdr:cNvPr>
        <xdr:cNvSpPr txBox="1"/>
      </xdr:nvSpPr>
      <xdr:spPr>
        <a:xfrm>
          <a:off x="4673600" y="175606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103</xdr:row>
      <xdr:rowOff>17236</xdr:rowOff>
    </xdr:from>
    <xdr:to>
      <xdr:col>20</xdr:col>
      <xdr:colOff>38100</xdr:colOff>
      <xdr:row>103</xdr:row>
      <xdr:rowOff>118836</xdr:rowOff>
    </xdr:to>
    <xdr:sp macro="" textlink="">
      <xdr:nvSpPr>
        <xdr:cNvPr id="422" name="楕円 421">
          <a:extLst>
            <a:ext uri="{FF2B5EF4-FFF2-40B4-BE49-F238E27FC236}">
              <a16:creationId xmlns:a16="http://schemas.microsoft.com/office/drawing/2014/main" id="{2C4C3067-7C2E-46ED-B78E-D50A53CE1484}"/>
            </a:ext>
          </a:extLst>
        </xdr:cNvPr>
        <xdr:cNvSpPr/>
      </xdr:nvSpPr>
      <xdr:spPr>
        <a:xfrm>
          <a:off x="3746500" y="17676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103</xdr:row>
      <xdr:rowOff>68036</xdr:rowOff>
    </xdr:from>
    <xdr:to>
      <xdr:col>24</xdr:col>
      <xdr:colOff>63500</xdr:colOff>
      <xdr:row>103</xdr:row>
      <xdr:rowOff>100693</xdr:rowOff>
    </xdr:to>
    <xdr:cxnSp macro="">
      <xdr:nvCxnSpPr>
        <xdr:cNvPr id="423" name="直線コネクタ 422">
          <a:extLst>
            <a:ext uri="{FF2B5EF4-FFF2-40B4-BE49-F238E27FC236}">
              <a16:creationId xmlns:a16="http://schemas.microsoft.com/office/drawing/2014/main" id="{2F859D25-F2B8-4F1D-AC30-598DA0BD4E98}"/>
            </a:ext>
          </a:extLst>
        </xdr:cNvPr>
        <xdr:cNvCxnSpPr/>
      </xdr:nvCxnSpPr>
      <xdr:spPr>
        <a:xfrm>
          <a:off x="3797300" y="17727386"/>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102</xdr:row>
      <xdr:rowOff>156029</xdr:rowOff>
    </xdr:from>
    <xdr:to>
      <xdr:col>15</xdr:col>
      <xdr:colOff>101600</xdr:colOff>
      <xdr:row>103</xdr:row>
      <xdr:rowOff>86179</xdr:rowOff>
    </xdr:to>
    <xdr:sp macro="" textlink="">
      <xdr:nvSpPr>
        <xdr:cNvPr id="424" name="楕円 423">
          <a:extLst>
            <a:ext uri="{FF2B5EF4-FFF2-40B4-BE49-F238E27FC236}">
              <a16:creationId xmlns:a16="http://schemas.microsoft.com/office/drawing/2014/main" id="{ACBC2CB8-B9A9-41F3-91A5-ECDABED2D8A9}"/>
            </a:ext>
          </a:extLst>
        </xdr:cNvPr>
        <xdr:cNvSpPr/>
      </xdr:nvSpPr>
      <xdr:spPr>
        <a:xfrm>
          <a:off x="2857500" y="17643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103</xdr:row>
      <xdr:rowOff>35379</xdr:rowOff>
    </xdr:from>
    <xdr:to>
      <xdr:col>19</xdr:col>
      <xdr:colOff>177800</xdr:colOff>
      <xdr:row>103</xdr:row>
      <xdr:rowOff>68036</xdr:rowOff>
    </xdr:to>
    <xdr:cxnSp macro="">
      <xdr:nvCxnSpPr>
        <xdr:cNvPr id="425" name="直線コネクタ 424">
          <a:extLst>
            <a:ext uri="{FF2B5EF4-FFF2-40B4-BE49-F238E27FC236}">
              <a16:creationId xmlns:a16="http://schemas.microsoft.com/office/drawing/2014/main" id="{A9281CE4-9890-49BC-8068-6B91114FDBFC}"/>
            </a:ext>
          </a:extLst>
        </xdr:cNvPr>
        <xdr:cNvCxnSpPr/>
      </xdr:nvCxnSpPr>
      <xdr:spPr>
        <a:xfrm>
          <a:off x="2908300" y="17694729"/>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102</xdr:row>
      <xdr:rowOff>123371</xdr:rowOff>
    </xdr:from>
    <xdr:to>
      <xdr:col>10</xdr:col>
      <xdr:colOff>165100</xdr:colOff>
      <xdr:row>103</xdr:row>
      <xdr:rowOff>53521</xdr:rowOff>
    </xdr:to>
    <xdr:sp macro="" textlink="">
      <xdr:nvSpPr>
        <xdr:cNvPr id="426" name="楕円 425">
          <a:extLst>
            <a:ext uri="{FF2B5EF4-FFF2-40B4-BE49-F238E27FC236}">
              <a16:creationId xmlns:a16="http://schemas.microsoft.com/office/drawing/2014/main" id="{1D316B1F-69CB-4E48-9CEC-1074D530E13E}"/>
            </a:ext>
          </a:extLst>
        </xdr:cNvPr>
        <xdr:cNvSpPr/>
      </xdr:nvSpPr>
      <xdr:spPr>
        <a:xfrm>
          <a:off x="1968500" y="176112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103</xdr:row>
      <xdr:rowOff>2721</xdr:rowOff>
    </xdr:from>
    <xdr:to>
      <xdr:col>15</xdr:col>
      <xdr:colOff>50800</xdr:colOff>
      <xdr:row>103</xdr:row>
      <xdr:rowOff>35379</xdr:rowOff>
    </xdr:to>
    <xdr:cxnSp macro="">
      <xdr:nvCxnSpPr>
        <xdr:cNvPr id="427" name="直線コネクタ 426">
          <a:extLst>
            <a:ext uri="{FF2B5EF4-FFF2-40B4-BE49-F238E27FC236}">
              <a16:creationId xmlns:a16="http://schemas.microsoft.com/office/drawing/2014/main" id="{ACF8F526-C648-4AA1-8E07-591AB3B85FB1}"/>
            </a:ext>
          </a:extLst>
        </xdr:cNvPr>
        <xdr:cNvCxnSpPr/>
      </xdr:nvCxnSpPr>
      <xdr:spPr>
        <a:xfrm>
          <a:off x="2019300" y="17662071"/>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102</xdr:row>
      <xdr:rowOff>90714</xdr:rowOff>
    </xdr:from>
    <xdr:to>
      <xdr:col>6</xdr:col>
      <xdr:colOff>38100</xdr:colOff>
      <xdr:row>103</xdr:row>
      <xdr:rowOff>20864</xdr:rowOff>
    </xdr:to>
    <xdr:sp macro="" textlink="">
      <xdr:nvSpPr>
        <xdr:cNvPr id="428" name="楕円 427">
          <a:extLst>
            <a:ext uri="{FF2B5EF4-FFF2-40B4-BE49-F238E27FC236}">
              <a16:creationId xmlns:a16="http://schemas.microsoft.com/office/drawing/2014/main" id="{66F91FCC-F226-473B-BAC4-6B8CE90E7CE8}"/>
            </a:ext>
          </a:extLst>
        </xdr:cNvPr>
        <xdr:cNvSpPr/>
      </xdr:nvSpPr>
      <xdr:spPr>
        <a:xfrm>
          <a:off x="1079500" y="175786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102</xdr:row>
      <xdr:rowOff>141514</xdr:rowOff>
    </xdr:from>
    <xdr:to>
      <xdr:col>10</xdr:col>
      <xdr:colOff>114300</xdr:colOff>
      <xdr:row>103</xdr:row>
      <xdr:rowOff>2721</xdr:rowOff>
    </xdr:to>
    <xdr:cxnSp macro="">
      <xdr:nvCxnSpPr>
        <xdr:cNvPr id="429" name="直線コネクタ 428">
          <a:extLst>
            <a:ext uri="{FF2B5EF4-FFF2-40B4-BE49-F238E27FC236}">
              <a16:creationId xmlns:a16="http://schemas.microsoft.com/office/drawing/2014/main" id="{905C8A0E-0D0B-4DE6-BE9B-710423990DE3}"/>
            </a:ext>
          </a:extLst>
        </xdr:cNvPr>
        <xdr:cNvCxnSpPr/>
      </xdr:nvCxnSpPr>
      <xdr:spPr>
        <a:xfrm>
          <a:off x="1130300" y="17629414"/>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104</xdr:row>
      <xdr:rowOff>168746</xdr:rowOff>
    </xdr:from>
    <xdr:ext cx="405111" cy="259045"/>
    <xdr:sp macro="" textlink="">
      <xdr:nvSpPr>
        <xdr:cNvPr id="430" name="n_1aveValue【市民会館】&#10;有形固定資産減価償却率">
          <a:extLst>
            <a:ext uri="{FF2B5EF4-FFF2-40B4-BE49-F238E27FC236}">
              <a16:creationId xmlns:a16="http://schemas.microsoft.com/office/drawing/2014/main" id="{83D296C3-4CCA-4E68-BA61-3FF4CC9A57A0}"/>
            </a:ext>
          </a:extLst>
        </xdr:cNvPr>
        <xdr:cNvSpPr txBox="1"/>
      </xdr:nvSpPr>
      <xdr:spPr>
        <a:xfrm>
          <a:off x="3582044" y="179995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104</xdr:row>
      <xdr:rowOff>149151</xdr:rowOff>
    </xdr:from>
    <xdr:ext cx="405111" cy="259045"/>
    <xdr:sp macro="" textlink="">
      <xdr:nvSpPr>
        <xdr:cNvPr id="431" name="n_2aveValue【市民会館】&#10;有形固定資産減価償却率">
          <a:extLst>
            <a:ext uri="{FF2B5EF4-FFF2-40B4-BE49-F238E27FC236}">
              <a16:creationId xmlns:a16="http://schemas.microsoft.com/office/drawing/2014/main" id="{F65EC157-3E83-49BB-A02E-F19C2C53E251}"/>
            </a:ext>
          </a:extLst>
        </xdr:cNvPr>
        <xdr:cNvSpPr txBox="1"/>
      </xdr:nvSpPr>
      <xdr:spPr>
        <a:xfrm>
          <a:off x="2705744" y="179799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104</xdr:row>
      <xdr:rowOff>162214</xdr:rowOff>
    </xdr:from>
    <xdr:ext cx="405111" cy="259045"/>
    <xdr:sp macro="" textlink="">
      <xdr:nvSpPr>
        <xdr:cNvPr id="432" name="n_3aveValue【市民会館】&#10;有形固定資産減価償却率">
          <a:extLst>
            <a:ext uri="{FF2B5EF4-FFF2-40B4-BE49-F238E27FC236}">
              <a16:creationId xmlns:a16="http://schemas.microsoft.com/office/drawing/2014/main" id="{894F2F7F-D6EF-40BA-A45A-EAFC36B71D90}"/>
            </a:ext>
          </a:extLst>
        </xdr:cNvPr>
        <xdr:cNvSpPr txBox="1"/>
      </xdr:nvSpPr>
      <xdr:spPr>
        <a:xfrm>
          <a:off x="1816744" y="179930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104</xdr:row>
      <xdr:rowOff>142620</xdr:rowOff>
    </xdr:from>
    <xdr:ext cx="405111" cy="259045"/>
    <xdr:sp macro="" textlink="">
      <xdr:nvSpPr>
        <xdr:cNvPr id="433" name="n_4aveValue【市民会館】&#10;有形固定資産減価償却率">
          <a:extLst>
            <a:ext uri="{FF2B5EF4-FFF2-40B4-BE49-F238E27FC236}">
              <a16:creationId xmlns:a16="http://schemas.microsoft.com/office/drawing/2014/main" id="{188F5D39-22C5-4384-8EDA-19178476B174}"/>
            </a:ext>
          </a:extLst>
        </xdr:cNvPr>
        <xdr:cNvSpPr txBox="1"/>
      </xdr:nvSpPr>
      <xdr:spPr>
        <a:xfrm>
          <a:off x="927744" y="179734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101</xdr:row>
      <xdr:rowOff>135363</xdr:rowOff>
    </xdr:from>
    <xdr:ext cx="405111" cy="259045"/>
    <xdr:sp macro="" textlink="">
      <xdr:nvSpPr>
        <xdr:cNvPr id="434" name="n_1mainValue【市民会館】&#10;有形固定資産減価償却率">
          <a:extLst>
            <a:ext uri="{FF2B5EF4-FFF2-40B4-BE49-F238E27FC236}">
              <a16:creationId xmlns:a16="http://schemas.microsoft.com/office/drawing/2014/main" id="{D7C18614-E10A-484D-9CBF-393FBACFDC70}"/>
            </a:ext>
          </a:extLst>
        </xdr:cNvPr>
        <xdr:cNvSpPr txBox="1"/>
      </xdr:nvSpPr>
      <xdr:spPr>
        <a:xfrm>
          <a:off x="3582044" y="174518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101</xdr:row>
      <xdr:rowOff>102706</xdr:rowOff>
    </xdr:from>
    <xdr:ext cx="405111" cy="259045"/>
    <xdr:sp macro="" textlink="">
      <xdr:nvSpPr>
        <xdr:cNvPr id="435" name="n_2mainValue【市民会館】&#10;有形固定資産減価償却率">
          <a:extLst>
            <a:ext uri="{FF2B5EF4-FFF2-40B4-BE49-F238E27FC236}">
              <a16:creationId xmlns:a16="http://schemas.microsoft.com/office/drawing/2014/main" id="{C3BD5F7D-1AA0-4EC3-AAD7-84707EEEB3C1}"/>
            </a:ext>
          </a:extLst>
        </xdr:cNvPr>
        <xdr:cNvSpPr txBox="1"/>
      </xdr:nvSpPr>
      <xdr:spPr>
        <a:xfrm>
          <a:off x="2705744" y="174191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101</xdr:row>
      <xdr:rowOff>70048</xdr:rowOff>
    </xdr:from>
    <xdr:ext cx="405111" cy="259045"/>
    <xdr:sp macro="" textlink="">
      <xdr:nvSpPr>
        <xdr:cNvPr id="436" name="n_3mainValue【市民会館】&#10;有形固定資産減価償却率">
          <a:extLst>
            <a:ext uri="{FF2B5EF4-FFF2-40B4-BE49-F238E27FC236}">
              <a16:creationId xmlns:a16="http://schemas.microsoft.com/office/drawing/2014/main" id="{6D73CAA4-08EF-4040-97B1-901055356A86}"/>
            </a:ext>
          </a:extLst>
        </xdr:cNvPr>
        <xdr:cNvSpPr txBox="1"/>
      </xdr:nvSpPr>
      <xdr:spPr>
        <a:xfrm>
          <a:off x="1816744" y="173864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101</xdr:row>
      <xdr:rowOff>37391</xdr:rowOff>
    </xdr:from>
    <xdr:ext cx="405111" cy="259045"/>
    <xdr:sp macro="" textlink="">
      <xdr:nvSpPr>
        <xdr:cNvPr id="437" name="n_4mainValue【市民会館】&#10;有形固定資産減価償却率">
          <a:extLst>
            <a:ext uri="{FF2B5EF4-FFF2-40B4-BE49-F238E27FC236}">
              <a16:creationId xmlns:a16="http://schemas.microsoft.com/office/drawing/2014/main" id="{170A085E-17F8-4795-9257-7712D2201E7C}"/>
            </a:ext>
          </a:extLst>
        </xdr:cNvPr>
        <xdr:cNvSpPr txBox="1"/>
      </xdr:nvSpPr>
      <xdr:spPr>
        <a:xfrm>
          <a:off x="927744" y="173538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438" name="正方形/長方形 437">
          <a:extLst>
            <a:ext uri="{FF2B5EF4-FFF2-40B4-BE49-F238E27FC236}">
              <a16:creationId xmlns:a16="http://schemas.microsoft.com/office/drawing/2014/main" id="{B88CCCE2-E8CE-4923-84DA-506881FB0A36}"/>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439" name="正方形/長方形 438">
          <a:extLst>
            <a:ext uri="{FF2B5EF4-FFF2-40B4-BE49-F238E27FC236}">
              <a16:creationId xmlns:a16="http://schemas.microsoft.com/office/drawing/2014/main" id="{BD3F12F1-DC94-4817-9C4C-B2FC8FC87306}"/>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440" name="正方形/長方形 439">
          <a:extLst>
            <a:ext uri="{FF2B5EF4-FFF2-40B4-BE49-F238E27FC236}">
              <a16:creationId xmlns:a16="http://schemas.microsoft.com/office/drawing/2014/main" id="{F9355B2E-B6FD-453D-9BAD-710381A6997B}"/>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441" name="正方形/長方形 440">
          <a:extLst>
            <a:ext uri="{FF2B5EF4-FFF2-40B4-BE49-F238E27FC236}">
              <a16:creationId xmlns:a16="http://schemas.microsoft.com/office/drawing/2014/main" id="{A94E4185-D719-4C87-BE62-2364C12C3CC9}"/>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442" name="正方形/長方形 441">
          <a:extLst>
            <a:ext uri="{FF2B5EF4-FFF2-40B4-BE49-F238E27FC236}">
              <a16:creationId xmlns:a16="http://schemas.microsoft.com/office/drawing/2014/main" id="{4F115C99-03FF-4288-A344-67A37D7164E1}"/>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443" name="正方形/長方形 442">
          <a:extLst>
            <a:ext uri="{FF2B5EF4-FFF2-40B4-BE49-F238E27FC236}">
              <a16:creationId xmlns:a16="http://schemas.microsoft.com/office/drawing/2014/main" id="{821564A2-88D0-4B79-9CDE-C57636C09C74}"/>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444" name="正方形/長方形 443">
          <a:extLst>
            <a:ext uri="{FF2B5EF4-FFF2-40B4-BE49-F238E27FC236}">
              <a16:creationId xmlns:a16="http://schemas.microsoft.com/office/drawing/2014/main" id="{DC49AD36-EE44-4A38-87FC-8028740AEACA}"/>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445" name="正方形/長方形 444">
          <a:extLst>
            <a:ext uri="{FF2B5EF4-FFF2-40B4-BE49-F238E27FC236}">
              <a16:creationId xmlns:a16="http://schemas.microsoft.com/office/drawing/2014/main" id="{B27DF3CE-4B03-4F81-B23D-AC9CA98B26E8}"/>
            </a:ext>
          </a:extLst>
        </xdr:cNvPr>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446" name="テキスト ボックス 445">
          <a:extLst>
            <a:ext uri="{FF2B5EF4-FFF2-40B4-BE49-F238E27FC236}">
              <a16:creationId xmlns:a16="http://schemas.microsoft.com/office/drawing/2014/main" id="{1364A69B-92A2-4328-A661-D49131C48B58}"/>
            </a:ext>
          </a:extLst>
        </xdr:cNvPr>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447" name="直線コネクタ 446">
          <a:extLst>
            <a:ext uri="{FF2B5EF4-FFF2-40B4-BE49-F238E27FC236}">
              <a16:creationId xmlns:a16="http://schemas.microsoft.com/office/drawing/2014/main" id="{B21C2C87-BA36-4025-B596-CD0A2CC7EC0C}"/>
            </a:ext>
          </a:extLst>
        </xdr:cNvPr>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108</xdr:row>
      <xdr:rowOff>76200</xdr:rowOff>
    </xdr:from>
    <xdr:to>
      <xdr:col>59</xdr:col>
      <xdr:colOff>50800</xdr:colOff>
      <xdr:row>108</xdr:row>
      <xdr:rowOff>76200</xdr:rowOff>
    </xdr:to>
    <xdr:cxnSp macro="">
      <xdr:nvCxnSpPr>
        <xdr:cNvPr id="448" name="直線コネクタ 447">
          <a:extLst>
            <a:ext uri="{FF2B5EF4-FFF2-40B4-BE49-F238E27FC236}">
              <a16:creationId xmlns:a16="http://schemas.microsoft.com/office/drawing/2014/main" id="{901DA98C-2FE1-4932-98DF-0960FBDD6C16}"/>
            </a:ext>
          </a:extLst>
        </xdr:cNvPr>
        <xdr:cNvCxnSpPr/>
      </xdr:nvCxnSpPr>
      <xdr:spPr>
        <a:xfrm>
          <a:off x="6604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107</xdr:row>
      <xdr:rowOff>105427</xdr:rowOff>
    </xdr:from>
    <xdr:ext cx="467179" cy="259045"/>
    <xdr:sp macro="" textlink="">
      <xdr:nvSpPr>
        <xdr:cNvPr id="449" name="テキスト ボックス 448">
          <a:extLst>
            <a:ext uri="{FF2B5EF4-FFF2-40B4-BE49-F238E27FC236}">
              <a16:creationId xmlns:a16="http://schemas.microsoft.com/office/drawing/2014/main" id="{205D5474-063A-4853-9509-DC8DFFAE0E6C}"/>
            </a:ext>
          </a:extLst>
        </xdr:cNvPr>
        <xdr:cNvSpPr txBox="1"/>
      </xdr:nvSpPr>
      <xdr:spPr>
        <a:xfrm>
          <a:off x="6136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105</xdr:row>
      <xdr:rowOff>133350</xdr:rowOff>
    </xdr:from>
    <xdr:to>
      <xdr:col>59</xdr:col>
      <xdr:colOff>50800</xdr:colOff>
      <xdr:row>105</xdr:row>
      <xdr:rowOff>133350</xdr:rowOff>
    </xdr:to>
    <xdr:cxnSp macro="">
      <xdr:nvCxnSpPr>
        <xdr:cNvPr id="450" name="直線コネクタ 449">
          <a:extLst>
            <a:ext uri="{FF2B5EF4-FFF2-40B4-BE49-F238E27FC236}">
              <a16:creationId xmlns:a16="http://schemas.microsoft.com/office/drawing/2014/main" id="{22525FBA-6D19-4412-9FD1-3EEFBB378203}"/>
            </a:ext>
          </a:extLst>
        </xdr:cNvPr>
        <xdr:cNvCxnSpPr/>
      </xdr:nvCxnSpPr>
      <xdr:spPr>
        <a:xfrm>
          <a:off x="6604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104</xdr:row>
      <xdr:rowOff>162577</xdr:rowOff>
    </xdr:from>
    <xdr:ext cx="467179" cy="259045"/>
    <xdr:sp macro="" textlink="">
      <xdr:nvSpPr>
        <xdr:cNvPr id="451" name="テキスト ボックス 450">
          <a:extLst>
            <a:ext uri="{FF2B5EF4-FFF2-40B4-BE49-F238E27FC236}">
              <a16:creationId xmlns:a16="http://schemas.microsoft.com/office/drawing/2014/main" id="{EEDBE091-3168-469E-B0F6-56F3F3E90E3E}"/>
            </a:ext>
          </a:extLst>
        </xdr:cNvPr>
        <xdr:cNvSpPr txBox="1"/>
      </xdr:nvSpPr>
      <xdr:spPr>
        <a:xfrm>
          <a:off x="6136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103</xdr:row>
      <xdr:rowOff>19050</xdr:rowOff>
    </xdr:from>
    <xdr:to>
      <xdr:col>59</xdr:col>
      <xdr:colOff>50800</xdr:colOff>
      <xdr:row>103</xdr:row>
      <xdr:rowOff>19050</xdr:rowOff>
    </xdr:to>
    <xdr:cxnSp macro="">
      <xdr:nvCxnSpPr>
        <xdr:cNvPr id="452" name="直線コネクタ 451">
          <a:extLst>
            <a:ext uri="{FF2B5EF4-FFF2-40B4-BE49-F238E27FC236}">
              <a16:creationId xmlns:a16="http://schemas.microsoft.com/office/drawing/2014/main" id="{879C729C-A02A-4B2A-AFEA-5F619974C725}"/>
            </a:ext>
          </a:extLst>
        </xdr:cNvPr>
        <xdr:cNvCxnSpPr/>
      </xdr:nvCxnSpPr>
      <xdr:spPr>
        <a:xfrm>
          <a:off x="6604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102</xdr:row>
      <xdr:rowOff>48277</xdr:rowOff>
    </xdr:from>
    <xdr:ext cx="467179" cy="259045"/>
    <xdr:sp macro="" textlink="">
      <xdr:nvSpPr>
        <xdr:cNvPr id="453" name="テキスト ボックス 452">
          <a:extLst>
            <a:ext uri="{FF2B5EF4-FFF2-40B4-BE49-F238E27FC236}">
              <a16:creationId xmlns:a16="http://schemas.microsoft.com/office/drawing/2014/main" id="{A09F5E91-63BB-4079-BFBD-25BFCD73C5F0}"/>
            </a:ext>
          </a:extLst>
        </xdr:cNvPr>
        <xdr:cNvSpPr txBox="1"/>
      </xdr:nvSpPr>
      <xdr:spPr>
        <a:xfrm>
          <a:off x="6136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100</xdr:row>
      <xdr:rowOff>76200</xdr:rowOff>
    </xdr:from>
    <xdr:to>
      <xdr:col>59</xdr:col>
      <xdr:colOff>50800</xdr:colOff>
      <xdr:row>100</xdr:row>
      <xdr:rowOff>76200</xdr:rowOff>
    </xdr:to>
    <xdr:cxnSp macro="">
      <xdr:nvCxnSpPr>
        <xdr:cNvPr id="454" name="直線コネクタ 453">
          <a:extLst>
            <a:ext uri="{FF2B5EF4-FFF2-40B4-BE49-F238E27FC236}">
              <a16:creationId xmlns:a16="http://schemas.microsoft.com/office/drawing/2014/main" id="{F89DB52F-86A1-4861-9520-76F6AB36B0E6}"/>
            </a:ext>
          </a:extLst>
        </xdr:cNvPr>
        <xdr:cNvCxnSpPr/>
      </xdr:nvCxnSpPr>
      <xdr:spPr>
        <a:xfrm>
          <a:off x="6604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99</xdr:row>
      <xdr:rowOff>105427</xdr:rowOff>
    </xdr:from>
    <xdr:ext cx="467179" cy="259045"/>
    <xdr:sp macro="" textlink="">
      <xdr:nvSpPr>
        <xdr:cNvPr id="455" name="テキスト ボックス 454">
          <a:extLst>
            <a:ext uri="{FF2B5EF4-FFF2-40B4-BE49-F238E27FC236}">
              <a16:creationId xmlns:a16="http://schemas.microsoft.com/office/drawing/2014/main" id="{B8FCBC08-8273-4413-8B02-B3AF3FE91DDB}"/>
            </a:ext>
          </a:extLst>
        </xdr:cNvPr>
        <xdr:cNvSpPr txBox="1"/>
      </xdr:nvSpPr>
      <xdr:spPr>
        <a:xfrm>
          <a:off x="6136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456" name="直線コネクタ 455">
          <a:extLst>
            <a:ext uri="{FF2B5EF4-FFF2-40B4-BE49-F238E27FC236}">
              <a16:creationId xmlns:a16="http://schemas.microsoft.com/office/drawing/2014/main" id="{1FD494C3-22D3-4B9D-8241-46DCA699DB8B}"/>
            </a:ext>
          </a:extLst>
        </xdr:cNvPr>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457" name="テキスト ボックス 456">
          <a:extLst>
            <a:ext uri="{FF2B5EF4-FFF2-40B4-BE49-F238E27FC236}">
              <a16:creationId xmlns:a16="http://schemas.microsoft.com/office/drawing/2014/main" id="{A0E96941-6794-4908-BFE3-0DB67771C027}"/>
            </a:ext>
          </a:extLst>
        </xdr:cNvPr>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458" name="【市民会館】&#10;一人当たり面積グラフ枠">
          <a:extLst>
            <a:ext uri="{FF2B5EF4-FFF2-40B4-BE49-F238E27FC236}">
              <a16:creationId xmlns:a16="http://schemas.microsoft.com/office/drawing/2014/main" id="{96FDCBDE-1AA3-4E77-A5ED-2FBA23BA4D90}"/>
            </a:ext>
          </a:extLst>
        </xdr:cNvPr>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99</xdr:row>
      <xdr:rowOff>110489</xdr:rowOff>
    </xdr:from>
    <xdr:to>
      <xdr:col>54</xdr:col>
      <xdr:colOff>189865</xdr:colOff>
      <xdr:row>108</xdr:row>
      <xdr:rowOff>71628</xdr:rowOff>
    </xdr:to>
    <xdr:cxnSp macro="">
      <xdr:nvCxnSpPr>
        <xdr:cNvPr id="459" name="直線コネクタ 458">
          <a:extLst>
            <a:ext uri="{FF2B5EF4-FFF2-40B4-BE49-F238E27FC236}">
              <a16:creationId xmlns:a16="http://schemas.microsoft.com/office/drawing/2014/main" id="{604185C2-E15C-467B-B5B2-2C2EA1E0ACDC}"/>
            </a:ext>
          </a:extLst>
        </xdr:cNvPr>
        <xdr:cNvCxnSpPr/>
      </xdr:nvCxnSpPr>
      <xdr:spPr>
        <a:xfrm flipV="1">
          <a:off x="10476865" y="17084039"/>
          <a:ext cx="0" cy="15041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108</xdr:row>
      <xdr:rowOff>75455</xdr:rowOff>
    </xdr:from>
    <xdr:ext cx="469744" cy="259045"/>
    <xdr:sp macro="" textlink="">
      <xdr:nvSpPr>
        <xdr:cNvPr id="460" name="【市民会館】&#10;一人当たり面積最小値テキスト">
          <a:extLst>
            <a:ext uri="{FF2B5EF4-FFF2-40B4-BE49-F238E27FC236}">
              <a16:creationId xmlns:a16="http://schemas.microsoft.com/office/drawing/2014/main" id="{681687E7-9F00-4F85-BD3C-6EF69E9EDED7}"/>
            </a:ext>
          </a:extLst>
        </xdr:cNvPr>
        <xdr:cNvSpPr txBox="1"/>
      </xdr:nvSpPr>
      <xdr:spPr>
        <a:xfrm>
          <a:off x="10515600" y="18592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108</xdr:row>
      <xdr:rowOff>71628</xdr:rowOff>
    </xdr:from>
    <xdr:to>
      <xdr:col>55</xdr:col>
      <xdr:colOff>88900</xdr:colOff>
      <xdr:row>108</xdr:row>
      <xdr:rowOff>71628</xdr:rowOff>
    </xdr:to>
    <xdr:cxnSp macro="">
      <xdr:nvCxnSpPr>
        <xdr:cNvPr id="461" name="直線コネクタ 460">
          <a:extLst>
            <a:ext uri="{FF2B5EF4-FFF2-40B4-BE49-F238E27FC236}">
              <a16:creationId xmlns:a16="http://schemas.microsoft.com/office/drawing/2014/main" id="{841EECCE-9573-4D92-A73B-2D06A4DDBC28}"/>
            </a:ext>
          </a:extLst>
        </xdr:cNvPr>
        <xdr:cNvCxnSpPr/>
      </xdr:nvCxnSpPr>
      <xdr:spPr>
        <a:xfrm>
          <a:off x="10388600" y="185882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98</xdr:row>
      <xdr:rowOff>57166</xdr:rowOff>
    </xdr:from>
    <xdr:ext cx="469744" cy="259045"/>
    <xdr:sp macro="" textlink="">
      <xdr:nvSpPr>
        <xdr:cNvPr id="462" name="【市民会館】&#10;一人当たり面積最大値テキスト">
          <a:extLst>
            <a:ext uri="{FF2B5EF4-FFF2-40B4-BE49-F238E27FC236}">
              <a16:creationId xmlns:a16="http://schemas.microsoft.com/office/drawing/2014/main" id="{54F6F6C2-3E8C-4359-9A4C-CDDBDF87FEEC}"/>
            </a:ext>
          </a:extLst>
        </xdr:cNvPr>
        <xdr:cNvSpPr txBox="1"/>
      </xdr:nvSpPr>
      <xdr:spPr>
        <a:xfrm>
          <a:off x="10515600" y="168592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0.660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110489</xdr:rowOff>
    </xdr:from>
    <xdr:to>
      <xdr:col>55</xdr:col>
      <xdr:colOff>88900</xdr:colOff>
      <xdr:row>99</xdr:row>
      <xdr:rowOff>110489</xdr:rowOff>
    </xdr:to>
    <xdr:cxnSp macro="">
      <xdr:nvCxnSpPr>
        <xdr:cNvPr id="463" name="直線コネクタ 462">
          <a:extLst>
            <a:ext uri="{FF2B5EF4-FFF2-40B4-BE49-F238E27FC236}">
              <a16:creationId xmlns:a16="http://schemas.microsoft.com/office/drawing/2014/main" id="{969775C4-3FE4-4C59-8ECC-272C8737C34D}"/>
            </a:ext>
          </a:extLst>
        </xdr:cNvPr>
        <xdr:cNvCxnSpPr/>
      </xdr:nvCxnSpPr>
      <xdr:spPr>
        <a:xfrm>
          <a:off x="10388600" y="170840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105</xdr:row>
      <xdr:rowOff>50564</xdr:rowOff>
    </xdr:from>
    <xdr:ext cx="469744" cy="259045"/>
    <xdr:sp macro="" textlink="">
      <xdr:nvSpPr>
        <xdr:cNvPr id="464" name="【市民会館】&#10;一人当たり面積平均値テキスト">
          <a:extLst>
            <a:ext uri="{FF2B5EF4-FFF2-40B4-BE49-F238E27FC236}">
              <a16:creationId xmlns:a16="http://schemas.microsoft.com/office/drawing/2014/main" id="{DE23B213-1AFF-4271-8B0F-AB64A75E0EBE}"/>
            </a:ext>
          </a:extLst>
        </xdr:cNvPr>
        <xdr:cNvSpPr txBox="1"/>
      </xdr:nvSpPr>
      <xdr:spPr>
        <a:xfrm>
          <a:off x="10515600" y="1805281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27687</xdr:rowOff>
    </xdr:from>
    <xdr:to>
      <xdr:col>55</xdr:col>
      <xdr:colOff>50800</xdr:colOff>
      <xdr:row>106</xdr:row>
      <xdr:rowOff>129287</xdr:rowOff>
    </xdr:to>
    <xdr:sp macro="" textlink="">
      <xdr:nvSpPr>
        <xdr:cNvPr id="465" name="フローチャート: 判断 464">
          <a:extLst>
            <a:ext uri="{FF2B5EF4-FFF2-40B4-BE49-F238E27FC236}">
              <a16:creationId xmlns:a16="http://schemas.microsoft.com/office/drawing/2014/main" id="{377A6A1F-17A8-4DAA-B3A0-A51CD1E434BA}"/>
            </a:ext>
          </a:extLst>
        </xdr:cNvPr>
        <xdr:cNvSpPr/>
      </xdr:nvSpPr>
      <xdr:spPr>
        <a:xfrm>
          <a:off x="10426700" y="18201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106</xdr:row>
      <xdr:rowOff>7113</xdr:rowOff>
    </xdr:from>
    <xdr:to>
      <xdr:col>50</xdr:col>
      <xdr:colOff>165100</xdr:colOff>
      <xdr:row>106</xdr:row>
      <xdr:rowOff>108713</xdr:rowOff>
    </xdr:to>
    <xdr:sp macro="" textlink="">
      <xdr:nvSpPr>
        <xdr:cNvPr id="466" name="フローチャート: 判断 465">
          <a:extLst>
            <a:ext uri="{FF2B5EF4-FFF2-40B4-BE49-F238E27FC236}">
              <a16:creationId xmlns:a16="http://schemas.microsoft.com/office/drawing/2014/main" id="{8AD7FFD2-5F56-4FEB-8F12-E83159E00E46}"/>
            </a:ext>
          </a:extLst>
        </xdr:cNvPr>
        <xdr:cNvSpPr/>
      </xdr:nvSpPr>
      <xdr:spPr>
        <a:xfrm>
          <a:off x="9588500" y="181808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106</xdr:row>
      <xdr:rowOff>16256</xdr:rowOff>
    </xdr:from>
    <xdr:to>
      <xdr:col>46</xdr:col>
      <xdr:colOff>38100</xdr:colOff>
      <xdr:row>106</xdr:row>
      <xdr:rowOff>117856</xdr:rowOff>
    </xdr:to>
    <xdr:sp macro="" textlink="">
      <xdr:nvSpPr>
        <xdr:cNvPr id="467" name="フローチャート: 判断 466">
          <a:extLst>
            <a:ext uri="{FF2B5EF4-FFF2-40B4-BE49-F238E27FC236}">
              <a16:creationId xmlns:a16="http://schemas.microsoft.com/office/drawing/2014/main" id="{3176886B-E26E-4D52-8303-03B08F49B1A6}"/>
            </a:ext>
          </a:extLst>
        </xdr:cNvPr>
        <xdr:cNvSpPr/>
      </xdr:nvSpPr>
      <xdr:spPr>
        <a:xfrm>
          <a:off x="8699500" y="181899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106</xdr:row>
      <xdr:rowOff>39115</xdr:rowOff>
    </xdr:from>
    <xdr:to>
      <xdr:col>41</xdr:col>
      <xdr:colOff>101600</xdr:colOff>
      <xdr:row>106</xdr:row>
      <xdr:rowOff>140715</xdr:rowOff>
    </xdr:to>
    <xdr:sp macro="" textlink="">
      <xdr:nvSpPr>
        <xdr:cNvPr id="468" name="フローチャート: 判断 467">
          <a:extLst>
            <a:ext uri="{FF2B5EF4-FFF2-40B4-BE49-F238E27FC236}">
              <a16:creationId xmlns:a16="http://schemas.microsoft.com/office/drawing/2014/main" id="{DF693428-E1DD-4320-ABA4-B40A360ED16E}"/>
            </a:ext>
          </a:extLst>
        </xdr:cNvPr>
        <xdr:cNvSpPr/>
      </xdr:nvSpPr>
      <xdr:spPr>
        <a:xfrm>
          <a:off x="7810500" y="18212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106</xdr:row>
      <xdr:rowOff>32258</xdr:rowOff>
    </xdr:from>
    <xdr:to>
      <xdr:col>36</xdr:col>
      <xdr:colOff>165100</xdr:colOff>
      <xdr:row>106</xdr:row>
      <xdr:rowOff>133858</xdr:rowOff>
    </xdr:to>
    <xdr:sp macro="" textlink="">
      <xdr:nvSpPr>
        <xdr:cNvPr id="469" name="フローチャート: 判断 468">
          <a:extLst>
            <a:ext uri="{FF2B5EF4-FFF2-40B4-BE49-F238E27FC236}">
              <a16:creationId xmlns:a16="http://schemas.microsoft.com/office/drawing/2014/main" id="{B583B9D6-785E-47AC-B2B2-994DCB5908E3}"/>
            </a:ext>
          </a:extLst>
        </xdr:cNvPr>
        <xdr:cNvSpPr/>
      </xdr:nvSpPr>
      <xdr:spPr>
        <a:xfrm>
          <a:off x="6921500" y="18205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470" name="テキスト ボックス 469">
          <a:extLst>
            <a:ext uri="{FF2B5EF4-FFF2-40B4-BE49-F238E27FC236}">
              <a16:creationId xmlns:a16="http://schemas.microsoft.com/office/drawing/2014/main" id="{EDAF7B4E-7DC8-4E4D-B2B7-E4CC42689741}"/>
            </a:ext>
          </a:extLst>
        </xdr:cNvPr>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471" name="テキスト ボックス 470">
          <a:extLst>
            <a:ext uri="{FF2B5EF4-FFF2-40B4-BE49-F238E27FC236}">
              <a16:creationId xmlns:a16="http://schemas.microsoft.com/office/drawing/2014/main" id="{A9AA42CD-B540-4184-9B62-B3310B59DB5B}"/>
            </a:ext>
          </a:extLst>
        </xdr:cNvPr>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472" name="テキスト ボックス 471">
          <a:extLst>
            <a:ext uri="{FF2B5EF4-FFF2-40B4-BE49-F238E27FC236}">
              <a16:creationId xmlns:a16="http://schemas.microsoft.com/office/drawing/2014/main" id="{85C8542A-A707-4A29-8CD6-21210194457F}"/>
            </a:ext>
          </a:extLst>
        </xdr:cNvPr>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473" name="テキスト ボックス 472">
          <a:extLst>
            <a:ext uri="{FF2B5EF4-FFF2-40B4-BE49-F238E27FC236}">
              <a16:creationId xmlns:a16="http://schemas.microsoft.com/office/drawing/2014/main" id="{ACF1672C-A0F1-4720-9EDA-A9CB209C7013}"/>
            </a:ext>
          </a:extLst>
        </xdr:cNvPr>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474" name="テキスト ボックス 473">
          <a:extLst>
            <a:ext uri="{FF2B5EF4-FFF2-40B4-BE49-F238E27FC236}">
              <a16:creationId xmlns:a16="http://schemas.microsoft.com/office/drawing/2014/main" id="{AF8A1CD0-C080-4F51-943E-4A6CCD8CAE2A}"/>
            </a:ext>
          </a:extLst>
        </xdr:cNvPr>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116839</xdr:rowOff>
    </xdr:from>
    <xdr:to>
      <xdr:col>55</xdr:col>
      <xdr:colOff>50800</xdr:colOff>
      <xdr:row>107</xdr:row>
      <xdr:rowOff>46989</xdr:rowOff>
    </xdr:to>
    <xdr:sp macro="" textlink="">
      <xdr:nvSpPr>
        <xdr:cNvPr id="475" name="楕円 474">
          <a:extLst>
            <a:ext uri="{FF2B5EF4-FFF2-40B4-BE49-F238E27FC236}">
              <a16:creationId xmlns:a16="http://schemas.microsoft.com/office/drawing/2014/main" id="{31BC0E62-39F4-4803-A8FA-ECCC732AD299}"/>
            </a:ext>
          </a:extLst>
        </xdr:cNvPr>
        <xdr:cNvSpPr/>
      </xdr:nvSpPr>
      <xdr:spPr>
        <a:xfrm>
          <a:off x="10426700" y="182905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106</xdr:row>
      <xdr:rowOff>95266</xdr:rowOff>
    </xdr:from>
    <xdr:ext cx="469744" cy="259045"/>
    <xdr:sp macro="" textlink="">
      <xdr:nvSpPr>
        <xdr:cNvPr id="476" name="【市民会館】&#10;一人当たり面積該当値テキスト">
          <a:extLst>
            <a:ext uri="{FF2B5EF4-FFF2-40B4-BE49-F238E27FC236}">
              <a16:creationId xmlns:a16="http://schemas.microsoft.com/office/drawing/2014/main" id="{76E8A9DE-04A8-457F-B358-7EA3BC937B71}"/>
            </a:ext>
          </a:extLst>
        </xdr:cNvPr>
        <xdr:cNvSpPr txBox="1"/>
      </xdr:nvSpPr>
      <xdr:spPr>
        <a:xfrm>
          <a:off x="10515600" y="182689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106</xdr:row>
      <xdr:rowOff>114554</xdr:rowOff>
    </xdr:from>
    <xdr:to>
      <xdr:col>50</xdr:col>
      <xdr:colOff>165100</xdr:colOff>
      <xdr:row>107</xdr:row>
      <xdr:rowOff>44704</xdr:rowOff>
    </xdr:to>
    <xdr:sp macro="" textlink="">
      <xdr:nvSpPr>
        <xdr:cNvPr id="477" name="楕円 476">
          <a:extLst>
            <a:ext uri="{FF2B5EF4-FFF2-40B4-BE49-F238E27FC236}">
              <a16:creationId xmlns:a16="http://schemas.microsoft.com/office/drawing/2014/main" id="{000AA841-6294-4687-B65E-0B31C300D40A}"/>
            </a:ext>
          </a:extLst>
        </xdr:cNvPr>
        <xdr:cNvSpPr/>
      </xdr:nvSpPr>
      <xdr:spPr>
        <a:xfrm>
          <a:off x="9588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106</xdr:row>
      <xdr:rowOff>165354</xdr:rowOff>
    </xdr:from>
    <xdr:to>
      <xdr:col>55</xdr:col>
      <xdr:colOff>0</xdr:colOff>
      <xdr:row>106</xdr:row>
      <xdr:rowOff>167639</xdr:rowOff>
    </xdr:to>
    <xdr:cxnSp macro="">
      <xdr:nvCxnSpPr>
        <xdr:cNvPr id="478" name="直線コネクタ 477">
          <a:extLst>
            <a:ext uri="{FF2B5EF4-FFF2-40B4-BE49-F238E27FC236}">
              <a16:creationId xmlns:a16="http://schemas.microsoft.com/office/drawing/2014/main" id="{AB1B78DE-AFE0-44AD-B1AC-F62A72096D47}"/>
            </a:ext>
          </a:extLst>
        </xdr:cNvPr>
        <xdr:cNvCxnSpPr/>
      </xdr:nvCxnSpPr>
      <xdr:spPr>
        <a:xfrm>
          <a:off x="9639300" y="18339054"/>
          <a:ext cx="838200" cy="2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106</xdr:row>
      <xdr:rowOff>114554</xdr:rowOff>
    </xdr:from>
    <xdr:to>
      <xdr:col>46</xdr:col>
      <xdr:colOff>38100</xdr:colOff>
      <xdr:row>107</xdr:row>
      <xdr:rowOff>44704</xdr:rowOff>
    </xdr:to>
    <xdr:sp macro="" textlink="">
      <xdr:nvSpPr>
        <xdr:cNvPr id="479" name="楕円 478">
          <a:extLst>
            <a:ext uri="{FF2B5EF4-FFF2-40B4-BE49-F238E27FC236}">
              <a16:creationId xmlns:a16="http://schemas.microsoft.com/office/drawing/2014/main" id="{2A4BE19C-5A3E-453A-8DFD-3F41ECFB985E}"/>
            </a:ext>
          </a:extLst>
        </xdr:cNvPr>
        <xdr:cNvSpPr/>
      </xdr:nvSpPr>
      <xdr:spPr>
        <a:xfrm>
          <a:off x="8699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106</xdr:row>
      <xdr:rowOff>165354</xdr:rowOff>
    </xdr:from>
    <xdr:to>
      <xdr:col>50</xdr:col>
      <xdr:colOff>114300</xdr:colOff>
      <xdr:row>106</xdr:row>
      <xdr:rowOff>165354</xdr:rowOff>
    </xdr:to>
    <xdr:cxnSp macro="">
      <xdr:nvCxnSpPr>
        <xdr:cNvPr id="480" name="直線コネクタ 479">
          <a:extLst>
            <a:ext uri="{FF2B5EF4-FFF2-40B4-BE49-F238E27FC236}">
              <a16:creationId xmlns:a16="http://schemas.microsoft.com/office/drawing/2014/main" id="{E8AD5940-EC01-49F6-9AD6-7AEF703BF157}"/>
            </a:ext>
          </a:extLst>
        </xdr:cNvPr>
        <xdr:cNvCxnSpPr/>
      </xdr:nvCxnSpPr>
      <xdr:spPr>
        <a:xfrm>
          <a:off x="8750300" y="183390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106</xdr:row>
      <xdr:rowOff>114554</xdr:rowOff>
    </xdr:from>
    <xdr:to>
      <xdr:col>41</xdr:col>
      <xdr:colOff>101600</xdr:colOff>
      <xdr:row>107</xdr:row>
      <xdr:rowOff>44704</xdr:rowOff>
    </xdr:to>
    <xdr:sp macro="" textlink="">
      <xdr:nvSpPr>
        <xdr:cNvPr id="481" name="楕円 480">
          <a:extLst>
            <a:ext uri="{FF2B5EF4-FFF2-40B4-BE49-F238E27FC236}">
              <a16:creationId xmlns:a16="http://schemas.microsoft.com/office/drawing/2014/main" id="{A6B074EC-DA99-4C4F-BC8E-064E85045168}"/>
            </a:ext>
          </a:extLst>
        </xdr:cNvPr>
        <xdr:cNvSpPr/>
      </xdr:nvSpPr>
      <xdr:spPr>
        <a:xfrm>
          <a:off x="7810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106</xdr:row>
      <xdr:rowOff>165354</xdr:rowOff>
    </xdr:from>
    <xdr:to>
      <xdr:col>45</xdr:col>
      <xdr:colOff>177800</xdr:colOff>
      <xdr:row>106</xdr:row>
      <xdr:rowOff>165354</xdr:rowOff>
    </xdr:to>
    <xdr:cxnSp macro="">
      <xdr:nvCxnSpPr>
        <xdr:cNvPr id="482" name="直線コネクタ 481">
          <a:extLst>
            <a:ext uri="{FF2B5EF4-FFF2-40B4-BE49-F238E27FC236}">
              <a16:creationId xmlns:a16="http://schemas.microsoft.com/office/drawing/2014/main" id="{8E73CE46-83DB-41CC-AC70-84DC0FEED205}"/>
            </a:ext>
          </a:extLst>
        </xdr:cNvPr>
        <xdr:cNvCxnSpPr/>
      </xdr:nvCxnSpPr>
      <xdr:spPr>
        <a:xfrm>
          <a:off x="7861300" y="183390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106</xdr:row>
      <xdr:rowOff>114554</xdr:rowOff>
    </xdr:from>
    <xdr:to>
      <xdr:col>36</xdr:col>
      <xdr:colOff>165100</xdr:colOff>
      <xdr:row>107</xdr:row>
      <xdr:rowOff>44704</xdr:rowOff>
    </xdr:to>
    <xdr:sp macro="" textlink="">
      <xdr:nvSpPr>
        <xdr:cNvPr id="483" name="楕円 482">
          <a:extLst>
            <a:ext uri="{FF2B5EF4-FFF2-40B4-BE49-F238E27FC236}">
              <a16:creationId xmlns:a16="http://schemas.microsoft.com/office/drawing/2014/main" id="{AC933C30-F74E-46E9-A3B5-191B3D11EA3F}"/>
            </a:ext>
          </a:extLst>
        </xdr:cNvPr>
        <xdr:cNvSpPr/>
      </xdr:nvSpPr>
      <xdr:spPr>
        <a:xfrm>
          <a:off x="6921500" y="18288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106</xdr:row>
      <xdr:rowOff>165354</xdr:rowOff>
    </xdr:from>
    <xdr:to>
      <xdr:col>41</xdr:col>
      <xdr:colOff>50800</xdr:colOff>
      <xdr:row>106</xdr:row>
      <xdr:rowOff>165354</xdr:rowOff>
    </xdr:to>
    <xdr:cxnSp macro="">
      <xdr:nvCxnSpPr>
        <xdr:cNvPr id="484" name="直線コネクタ 483">
          <a:extLst>
            <a:ext uri="{FF2B5EF4-FFF2-40B4-BE49-F238E27FC236}">
              <a16:creationId xmlns:a16="http://schemas.microsoft.com/office/drawing/2014/main" id="{08D84ACD-6E09-47C8-807F-961712479BD5}"/>
            </a:ext>
          </a:extLst>
        </xdr:cNvPr>
        <xdr:cNvCxnSpPr/>
      </xdr:nvCxnSpPr>
      <xdr:spPr>
        <a:xfrm>
          <a:off x="6972300" y="183390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104</xdr:row>
      <xdr:rowOff>125240</xdr:rowOff>
    </xdr:from>
    <xdr:ext cx="469744" cy="259045"/>
    <xdr:sp macro="" textlink="">
      <xdr:nvSpPr>
        <xdr:cNvPr id="485" name="n_1aveValue【市民会館】&#10;一人当たり面積">
          <a:extLst>
            <a:ext uri="{FF2B5EF4-FFF2-40B4-BE49-F238E27FC236}">
              <a16:creationId xmlns:a16="http://schemas.microsoft.com/office/drawing/2014/main" id="{6E31103A-7B54-4984-9045-6B4F54E4F39C}"/>
            </a:ext>
          </a:extLst>
        </xdr:cNvPr>
        <xdr:cNvSpPr txBox="1"/>
      </xdr:nvSpPr>
      <xdr:spPr>
        <a:xfrm>
          <a:off x="9391727" y="179560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104</xdr:row>
      <xdr:rowOff>134383</xdr:rowOff>
    </xdr:from>
    <xdr:ext cx="469744" cy="259045"/>
    <xdr:sp macro="" textlink="">
      <xdr:nvSpPr>
        <xdr:cNvPr id="486" name="n_2aveValue【市民会館】&#10;一人当たり面積">
          <a:extLst>
            <a:ext uri="{FF2B5EF4-FFF2-40B4-BE49-F238E27FC236}">
              <a16:creationId xmlns:a16="http://schemas.microsoft.com/office/drawing/2014/main" id="{D97715C0-E9C8-4522-8869-E1754553F6B3}"/>
            </a:ext>
          </a:extLst>
        </xdr:cNvPr>
        <xdr:cNvSpPr txBox="1"/>
      </xdr:nvSpPr>
      <xdr:spPr>
        <a:xfrm>
          <a:off x="8515427" y="179651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104</xdr:row>
      <xdr:rowOff>157242</xdr:rowOff>
    </xdr:from>
    <xdr:ext cx="469744" cy="259045"/>
    <xdr:sp macro="" textlink="">
      <xdr:nvSpPr>
        <xdr:cNvPr id="487" name="n_3aveValue【市民会館】&#10;一人当たり面積">
          <a:extLst>
            <a:ext uri="{FF2B5EF4-FFF2-40B4-BE49-F238E27FC236}">
              <a16:creationId xmlns:a16="http://schemas.microsoft.com/office/drawing/2014/main" id="{9C6A6943-AA13-4EDC-9AEE-CA4D621DDBC1}"/>
            </a:ext>
          </a:extLst>
        </xdr:cNvPr>
        <xdr:cNvSpPr txBox="1"/>
      </xdr:nvSpPr>
      <xdr:spPr>
        <a:xfrm>
          <a:off x="7626427" y="179880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104</xdr:row>
      <xdr:rowOff>150385</xdr:rowOff>
    </xdr:from>
    <xdr:ext cx="469744" cy="259045"/>
    <xdr:sp macro="" textlink="">
      <xdr:nvSpPr>
        <xdr:cNvPr id="488" name="n_4aveValue【市民会館】&#10;一人当たり面積">
          <a:extLst>
            <a:ext uri="{FF2B5EF4-FFF2-40B4-BE49-F238E27FC236}">
              <a16:creationId xmlns:a16="http://schemas.microsoft.com/office/drawing/2014/main" id="{0A3BFDC3-0E99-47B9-89E3-4176F5961CB6}"/>
            </a:ext>
          </a:extLst>
        </xdr:cNvPr>
        <xdr:cNvSpPr txBox="1"/>
      </xdr:nvSpPr>
      <xdr:spPr>
        <a:xfrm>
          <a:off x="6737427" y="179811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107</xdr:row>
      <xdr:rowOff>35831</xdr:rowOff>
    </xdr:from>
    <xdr:ext cx="469744" cy="259045"/>
    <xdr:sp macro="" textlink="">
      <xdr:nvSpPr>
        <xdr:cNvPr id="489" name="n_1mainValue【市民会館】&#10;一人当たり面積">
          <a:extLst>
            <a:ext uri="{FF2B5EF4-FFF2-40B4-BE49-F238E27FC236}">
              <a16:creationId xmlns:a16="http://schemas.microsoft.com/office/drawing/2014/main" id="{124D1172-55F2-4AFB-94E9-95A4F7731ECF}"/>
            </a:ext>
          </a:extLst>
        </xdr:cNvPr>
        <xdr:cNvSpPr txBox="1"/>
      </xdr:nvSpPr>
      <xdr:spPr>
        <a:xfrm>
          <a:off x="93917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107</xdr:row>
      <xdr:rowOff>35831</xdr:rowOff>
    </xdr:from>
    <xdr:ext cx="469744" cy="259045"/>
    <xdr:sp macro="" textlink="">
      <xdr:nvSpPr>
        <xdr:cNvPr id="490" name="n_2mainValue【市民会館】&#10;一人当たり面積">
          <a:extLst>
            <a:ext uri="{FF2B5EF4-FFF2-40B4-BE49-F238E27FC236}">
              <a16:creationId xmlns:a16="http://schemas.microsoft.com/office/drawing/2014/main" id="{4EACE3FE-D1F8-4DF5-AE83-F632AD3D11C4}"/>
            </a:ext>
          </a:extLst>
        </xdr:cNvPr>
        <xdr:cNvSpPr txBox="1"/>
      </xdr:nvSpPr>
      <xdr:spPr>
        <a:xfrm>
          <a:off x="85154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107</xdr:row>
      <xdr:rowOff>35831</xdr:rowOff>
    </xdr:from>
    <xdr:ext cx="469744" cy="259045"/>
    <xdr:sp macro="" textlink="">
      <xdr:nvSpPr>
        <xdr:cNvPr id="491" name="n_3mainValue【市民会館】&#10;一人当たり面積">
          <a:extLst>
            <a:ext uri="{FF2B5EF4-FFF2-40B4-BE49-F238E27FC236}">
              <a16:creationId xmlns:a16="http://schemas.microsoft.com/office/drawing/2014/main" id="{7F9637C9-FA62-4BE8-BF23-C2AB5E07F56B}"/>
            </a:ext>
          </a:extLst>
        </xdr:cNvPr>
        <xdr:cNvSpPr txBox="1"/>
      </xdr:nvSpPr>
      <xdr:spPr>
        <a:xfrm>
          <a:off x="76264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107</xdr:row>
      <xdr:rowOff>35831</xdr:rowOff>
    </xdr:from>
    <xdr:ext cx="469744" cy="259045"/>
    <xdr:sp macro="" textlink="">
      <xdr:nvSpPr>
        <xdr:cNvPr id="492" name="n_4mainValue【市民会館】&#10;一人当たり面積">
          <a:extLst>
            <a:ext uri="{FF2B5EF4-FFF2-40B4-BE49-F238E27FC236}">
              <a16:creationId xmlns:a16="http://schemas.microsoft.com/office/drawing/2014/main" id="{383C2CEB-8F8D-4C8F-99BE-B0FFE318DEEA}"/>
            </a:ext>
          </a:extLst>
        </xdr:cNvPr>
        <xdr:cNvSpPr txBox="1"/>
      </xdr:nvSpPr>
      <xdr:spPr>
        <a:xfrm>
          <a:off x="6737427" y="18380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493" name="正方形/長方形 492">
          <a:extLst>
            <a:ext uri="{FF2B5EF4-FFF2-40B4-BE49-F238E27FC236}">
              <a16:creationId xmlns:a16="http://schemas.microsoft.com/office/drawing/2014/main" id="{A7178A22-EE55-4DE8-BA09-F16E5E08EAB0}"/>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494" name="正方形/長方形 493">
          <a:extLst>
            <a:ext uri="{FF2B5EF4-FFF2-40B4-BE49-F238E27FC236}">
              <a16:creationId xmlns:a16="http://schemas.microsoft.com/office/drawing/2014/main" id="{4A4293CA-39C7-4DAA-84EF-28B39BD7ED48}"/>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495" name="正方形/長方形 494">
          <a:extLst>
            <a:ext uri="{FF2B5EF4-FFF2-40B4-BE49-F238E27FC236}">
              <a16:creationId xmlns:a16="http://schemas.microsoft.com/office/drawing/2014/main" id="{9813045B-0565-41AE-9C1D-58A30E2B75F2}"/>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96" name="正方形/長方形 495">
          <a:extLst>
            <a:ext uri="{FF2B5EF4-FFF2-40B4-BE49-F238E27FC236}">
              <a16:creationId xmlns:a16="http://schemas.microsoft.com/office/drawing/2014/main" id="{62819432-6B75-4278-8DFE-E156E24F2555}"/>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97" name="正方形/長方形 496">
          <a:extLst>
            <a:ext uri="{FF2B5EF4-FFF2-40B4-BE49-F238E27FC236}">
              <a16:creationId xmlns:a16="http://schemas.microsoft.com/office/drawing/2014/main" id="{CB8BA9D3-A8E0-4B99-AB89-C02D050FA983}"/>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98" name="正方形/長方形 497">
          <a:extLst>
            <a:ext uri="{FF2B5EF4-FFF2-40B4-BE49-F238E27FC236}">
              <a16:creationId xmlns:a16="http://schemas.microsoft.com/office/drawing/2014/main" id="{D41858F3-C05D-46FD-B2AA-933D08CA3458}"/>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99" name="正方形/長方形 498">
          <a:extLst>
            <a:ext uri="{FF2B5EF4-FFF2-40B4-BE49-F238E27FC236}">
              <a16:creationId xmlns:a16="http://schemas.microsoft.com/office/drawing/2014/main" id="{6CC8E772-1F60-48DB-BD83-B5C56B926353}"/>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500" name="正方形/長方形 499">
          <a:extLst>
            <a:ext uri="{FF2B5EF4-FFF2-40B4-BE49-F238E27FC236}">
              <a16:creationId xmlns:a16="http://schemas.microsoft.com/office/drawing/2014/main" id="{E3C961CD-B09E-4852-B3DF-9714FA1626EE}"/>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501" name="テキスト ボックス 500">
          <a:extLst>
            <a:ext uri="{FF2B5EF4-FFF2-40B4-BE49-F238E27FC236}">
              <a16:creationId xmlns:a16="http://schemas.microsoft.com/office/drawing/2014/main" id="{BD47C8D8-6C6C-4DE7-AFAC-D4C4909656C9}"/>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502" name="直線コネクタ 501">
          <a:extLst>
            <a:ext uri="{FF2B5EF4-FFF2-40B4-BE49-F238E27FC236}">
              <a16:creationId xmlns:a16="http://schemas.microsoft.com/office/drawing/2014/main" id="{C36EA534-F571-433D-BEE6-EBF15F054E35}"/>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503" name="テキスト ボックス 502">
          <a:extLst>
            <a:ext uri="{FF2B5EF4-FFF2-40B4-BE49-F238E27FC236}">
              <a16:creationId xmlns:a16="http://schemas.microsoft.com/office/drawing/2014/main" id="{7E450204-CAC4-4CD5-A019-C38B9D19A138}"/>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504" name="直線コネクタ 503">
          <a:extLst>
            <a:ext uri="{FF2B5EF4-FFF2-40B4-BE49-F238E27FC236}">
              <a16:creationId xmlns:a16="http://schemas.microsoft.com/office/drawing/2014/main" id="{008A59B3-1196-4D61-B4D2-DA0C7AF0455C}"/>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505" name="テキスト ボックス 504">
          <a:extLst>
            <a:ext uri="{FF2B5EF4-FFF2-40B4-BE49-F238E27FC236}">
              <a16:creationId xmlns:a16="http://schemas.microsoft.com/office/drawing/2014/main" id="{E598C549-4990-43C7-A4E7-9765B9EEE7AE}"/>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506" name="直線コネクタ 505">
          <a:extLst>
            <a:ext uri="{FF2B5EF4-FFF2-40B4-BE49-F238E27FC236}">
              <a16:creationId xmlns:a16="http://schemas.microsoft.com/office/drawing/2014/main" id="{5D2E6B03-431B-49C7-A958-21D41D7C3544}"/>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507" name="テキスト ボックス 506">
          <a:extLst>
            <a:ext uri="{FF2B5EF4-FFF2-40B4-BE49-F238E27FC236}">
              <a16:creationId xmlns:a16="http://schemas.microsoft.com/office/drawing/2014/main" id="{79C40396-A1F5-4076-9ED0-926012D483D9}"/>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508" name="直線コネクタ 507">
          <a:extLst>
            <a:ext uri="{FF2B5EF4-FFF2-40B4-BE49-F238E27FC236}">
              <a16:creationId xmlns:a16="http://schemas.microsoft.com/office/drawing/2014/main" id="{DA6F76D7-8BC8-422B-BA30-6F06E228DEDC}"/>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509" name="テキスト ボックス 508">
          <a:extLst>
            <a:ext uri="{FF2B5EF4-FFF2-40B4-BE49-F238E27FC236}">
              <a16:creationId xmlns:a16="http://schemas.microsoft.com/office/drawing/2014/main" id="{1EC12A73-7FE3-4422-8F87-C339F3F188B7}"/>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510" name="直線コネクタ 509">
          <a:extLst>
            <a:ext uri="{FF2B5EF4-FFF2-40B4-BE49-F238E27FC236}">
              <a16:creationId xmlns:a16="http://schemas.microsoft.com/office/drawing/2014/main" id="{963DA1D4-E31A-4174-8DD9-6C18E22FB3C9}"/>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511" name="テキスト ボックス 510">
          <a:extLst>
            <a:ext uri="{FF2B5EF4-FFF2-40B4-BE49-F238E27FC236}">
              <a16:creationId xmlns:a16="http://schemas.microsoft.com/office/drawing/2014/main" id="{B0FA1CDC-2932-4929-B553-4E3616220FBB}"/>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512" name="直線コネクタ 511">
          <a:extLst>
            <a:ext uri="{FF2B5EF4-FFF2-40B4-BE49-F238E27FC236}">
              <a16:creationId xmlns:a16="http://schemas.microsoft.com/office/drawing/2014/main" id="{284BBDFF-ECE9-46D4-93D2-F3798E4B4687}"/>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513" name="テキスト ボックス 512">
          <a:extLst>
            <a:ext uri="{FF2B5EF4-FFF2-40B4-BE49-F238E27FC236}">
              <a16:creationId xmlns:a16="http://schemas.microsoft.com/office/drawing/2014/main" id="{19F90C77-39F4-4291-BEA5-1250B702A483}"/>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514" name="直線コネクタ 513">
          <a:extLst>
            <a:ext uri="{FF2B5EF4-FFF2-40B4-BE49-F238E27FC236}">
              <a16:creationId xmlns:a16="http://schemas.microsoft.com/office/drawing/2014/main" id="{B676628E-3599-44BE-8653-7CA53E339121}"/>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515" name="テキスト ボックス 514">
          <a:extLst>
            <a:ext uri="{FF2B5EF4-FFF2-40B4-BE49-F238E27FC236}">
              <a16:creationId xmlns:a16="http://schemas.microsoft.com/office/drawing/2014/main" id="{1BFBE241-A2BF-44FB-94D5-998292685924}"/>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516" name="直線コネクタ 515">
          <a:extLst>
            <a:ext uri="{FF2B5EF4-FFF2-40B4-BE49-F238E27FC236}">
              <a16:creationId xmlns:a16="http://schemas.microsoft.com/office/drawing/2014/main" id="{EEC39A94-C6E9-4879-99E9-47618CBFA33A}"/>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517" name="【一般廃棄物処理施設】&#10;有形固定資産減価償却率グラフ枠">
          <a:extLst>
            <a:ext uri="{FF2B5EF4-FFF2-40B4-BE49-F238E27FC236}">
              <a16:creationId xmlns:a16="http://schemas.microsoft.com/office/drawing/2014/main" id="{D591506B-BF90-4538-9778-21AF34EB0FFA}"/>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50074</xdr:rowOff>
    </xdr:from>
    <xdr:to>
      <xdr:col>85</xdr:col>
      <xdr:colOff>126364</xdr:colOff>
      <xdr:row>42</xdr:row>
      <xdr:rowOff>92528</xdr:rowOff>
    </xdr:to>
    <xdr:cxnSp macro="">
      <xdr:nvCxnSpPr>
        <xdr:cNvPr id="518" name="直線コネクタ 517">
          <a:extLst>
            <a:ext uri="{FF2B5EF4-FFF2-40B4-BE49-F238E27FC236}">
              <a16:creationId xmlns:a16="http://schemas.microsoft.com/office/drawing/2014/main" id="{7C27713F-1146-49E4-A21B-AD8049CE4868}"/>
            </a:ext>
          </a:extLst>
        </xdr:cNvPr>
        <xdr:cNvCxnSpPr/>
      </xdr:nvCxnSpPr>
      <xdr:spPr>
        <a:xfrm flipV="1">
          <a:off x="16318864" y="5879374"/>
          <a:ext cx="0" cy="14140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519" name="【一般廃棄物処理施設】&#10;有形固定資産減価償却率最小値テキスト">
          <a:extLst>
            <a:ext uri="{FF2B5EF4-FFF2-40B4-BE49-F238E27FC236}">
              <a16:creationId xmlns:a16="http://schemas.microsoft.com/office/drawing/2014/main" id="{F6220ED7-5839-4B67-AFA8-E1BA6AD961E4}"/>
            </a:ext>
          </a:extLst>
        </xdr:cNvPr>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520" name="直線コネクタ 519">
          <a:extLst>
            <a:ext uri="{FF2B5EF4-FFF2-40B4-BE49-F238E27FC236}">
              <a16:creationId xmlns:a16="http://schemas.microsoft.com/office/drawing/2014/main" id="{247151B9-1200-4D42-BC81-EE215CD8EF7A}"/>
            </a:ext>
          </a:extLst>
        </xdr:cNvPr>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168201</xdr:rowOff>
    </xdr:from>
    <xdr:ext cx="405111" cy="259045"/>
    <xdr:sp macro="" textlink="">
      <xdr:nvSpPr>
        <xdr:cNvPr id="521" name="【一般廃棄物処理施設】&#10;有形固定資産減価償却率最大値テキスト">
          <a:extLst>
            <a:ext uri="{FF2B5EF4-FFF2-40B4-BE49-F238E27FC236}">
              <a16:creationId xmlns:a16="http://schemas.microsoft.com/office/drawing/2014/main" id="{AECE83E1-7584-4C63-8098-218B8BC4DFDB}"/>
            </a:ext>
          </a:extLst>
        </xdr:cNvPr>
        <xdr:cNvSpPr txBox="1"/>
      </xdr:nvSpPr>
      <xdr:spPr>
        <a:xfrm>
          <a:off x="16357600" y="56546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50074</xdr:rowOff>
    </xdr:from>
    <xdr:to>
      <xdr:col>86</xdr:col>
      <xdr:colOff>25400</xdr:colOff>
      <xdr:row>34</xdr:row>
      <xdr:rowOff>50074</xdr:rowOff>
    </xdr:to>
    <xdr:cxnSp macro="">
      <xdr:nvCxnSpPr>
        <xdr:cNvPr id="522" name="直線コネクタ 521">
          <a:extLst>
            <a:ext uri="{FF2B5EF4-FFF2-40B4-BE49-F238E27FC236}">
              <a16:creationId xmlns:a16="http://schemas.microsoft.com/office/drawing/2014/main" id="{0F33E4A3-1387-44CF-85AC-DE39E0629A9D}"/>
            </a:ext>
          </a:extLst>
        </xdr:cNvPr>
        <xdr:cNvCxnSpPr/>
      </xdr:nvCxnSpPr>
      <xdr:spPr>
        <a:xfrm>
          <a:off x="16230600" y="58793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156046</xdr:rowOff>
    </xdr:from>
    <xdr:ext cx="405111" cy="259045"/>
    <xdr:sp macro="" textlink="">
      <xdr:nvSpPr>
        <xdr:cNvPr id="523" name="【一般廃棄物処理施設】&#10;有形固定資産減価償却率平均値テキスト">
          <a:extLst>
            <a:ext uri="{FF2B5EF4-FFF2-40B4-BE49-F238E27FC236}">
              <a16:creationId xmlns:a16="http://schemas.microsoft.com/office/drawing/2014/main" id="{09DC8A38-1DED-40C1-8284-2BB62356024E}"/>
            </a:ext>
          </a:extLst>
        </xdr:cNvPr>
        <xdr:cNvSpPr txBox="1"/>
      </xdr:nvSpPr>
      <xdr:spPr>
        <a:xfrm>
          <a:off x="16357600" y="649969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133169</xdr:rowOff>
    </xdr:from>
    <xdr:to>
      <xdr:col>85</xdr:col>
      <xdr:colOff>177800</xdr:colOff>
      <xdr:row>39</xdr:row>
      <xdr:rowOff>63319</xdr:rowOff>
    </xdr:to>
    <xdr:sp macro="" textlink="">
      <xdr:nvSpPr>
        <xdr:cNvPr id="524" name="フローチャート: 判断 523">
          <a:extLst>
            <a:ext uri="{FF2B5EF4-FFF2-40B4-BE49-F238E27FC236}">
              <a16:creationId xmlns:a16="http://schemas.microsoft.com/office/drawing/2014/main" id="{7F2702F3-1124-4F83-A148-4500E3B210FA}"/>
            </a:ext>
          </a:extLst>
        </xdr:cNvPr>
        <xdr:cNvSpPr/>
      </xdr:nvSpPr>
      <xdr:spPr>
        <a:xfrm>
          <a:off x="16268700" y="6648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108676</xdr:rowOff>
    </xdr:from>
    <xdr:to>
      <xdr:col>81</xdr:col>
      <xdr:colOff>101600</xdr:colOff>
      <xdr:row>39</xdr:row>
      <xdr:rowOff>38826</xdr:rowOff>
    </xdr:to>
    <xdr:sp macro="" textlink="">
      <xdr:nvSpPr>
        <xdr:cNvPr id="525" name="フローチャート: 判断 524">
          <a:extLst>
            <a:ext uri="{FF2B5EF4-FFF2-40B4-BE49-F238E27FC236}">
              <a16:creationId xmlns:a16="http://schemas.microsoft.com/office/drawing/2014/main" id="{77A2F7E4-62A5-49E8-8211-9B61746592AC}"/>
            </a:ext>
          </a:extLst>
        </xdr:cNvPr>
        <xdr:cNvSpPr/>
      </xdr:nvSpPr>
      <xdr:spPr>
        <a:xfrm>
          <a:off x="15430500" y="66237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100512</xdr:rowOff>
    </xdr:from>
    <xdr:to>
      <xdr:col>76</xdr:col>
      <xdr:colOff>165100</xdr:colOff>
      <xdr:row>39</xdr:row>
      <xdr:rowOff>30662</xdr:rowOff>
    </xdr:to>
    <xdr:sp macro="" textlink="">
      <xdr:nvSpPr>
        <xdr:cNvPr id="526" name="フローチャート: 判断 525">
          <a:extLst>
            <a:ext uri="{FF2B5EF4-FFF2-40B4-BE49-F238E27FC236}">
              <a16:creationId xmlns:a16="http://schemas.microsoft.com/office/drawing/2014/main" id="{5E45AC20-6077-4F05-A192-96BFF8296A24}"/>
            </a:ext>
          </a:extLst>
        </xdr:cNvPr>
        <xdr:cNvSpPr/>
      </xdr:nvSpPr>
      <xdr:spPr>
        <a:xfrm>
          <a:off x="14541500" y="6615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79284</xdr:rowOff>
    </xdr:from>
    <xdr:to>
      <xdr:col>72</xdr:col>
      <xdr:colOff>38100</xdr:colOff>
      <xdr:row>39</xdr:row>
      <xdr:rowOff>9434</xdr:rowOff>
    </xdr:to>
    <xdr:sp macro="" textlink="">
      <xdr:nvSpPr>
        <xdr:cNvPr id="527" name="フローチャート: 判断 526">
          <a:extLst>
            <a:ext uri="{FF2B5EF4-FFF2-40B4-BE49-F238E27FC236}">
              <a16:creationId xmlns:a16="http://schemas.microsoft.com/office/drawing/2014/main" id="{B8388D60-4C81-4609-BC5A-9B6F07B96D70}"/>
            </a:ext>
          </a:extLst>
        </xdr:cNvPr>
        <xdr:cNvSpPr/>
      </xdr:nvSpPr>
      <xdr:spPr>
        <a:xfrm>
          <a:off x="13652500" y="65943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95613</xdr:rowOff>
    </xdr:from>
    <xdr:to>
      <xdr:col>67</xdr:col>
      <xdr:colOff>101600</xdr:colOff>
      <xdr:row>39</xdr:row>
      <xdr:rowOff>25763</xdr:rowOff>
    </xdr:to>
    <xdr:sp macro="" textlink="">
      <xdr:nvSpPr>
        <xdr:cNvPr id="528" name="フローチャート: 判断 527">
          <a:extLst>
            <a:ext uri="{FF2B5EF4-FFF2-40B4-BE49-F238E27FC236}">
              <a16:creationId xmlns:a16="http://schemas.microsoft.com/office/drawing/2014/main" id="{4FEA4688-398D-43D7-B178-8BD46BB0EBFA}"/>
            </a:ext>
          </a:extLst>
        </xdr:cNvPr>
        <xdr:cNvSpPr/>
      </xdr:nvSpPr>
      <xdr:spPr>
        <a:xfrm>
          <a:off x="12763500" y="6610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529" name="テキスト ボックス 528">
          <a:extLst>
            <a:ext uri="{FF2B5EF4-FFF2-40B4-BE49-F238E27FC236}">
              <a16:creationId xmlns:a16="http://schemas.microsoft.com/office/drawing/2014/main" id="{CAD9988F-EDBD-4E69-A20A-76F4883C9941}"/>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530" name="テキスト ボックス 529">
          <a:extLst>
            <a:ext uri="{FF2B5EF4-FFF2-40B4-BE49-F238E27FC236}">
              <a16:creationId xmlns:a16="http://schemas.microsoft.com/office/drawing/2014/main" id="{9AE38213-B1CF-4337-9883-5A673011F7BF}"/>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531" name="テキスト ボックス 530">
          <a:extLst>
            <a:ext uri="{FF2B5EF4-FFF2-40B4-BE49-F238E27FC236}">
              <a16:creationId xmlns:a16="http://schemas.microsoft.com/office/drawing/2014/main" id="{53F3BC81-F882-46D9-8AF7-9E0FC3CE9297}"/>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532" name="テキスト ボックス 531">
          <a:extLst>
            <a:ext uri="{FF2B5EF4-FFF2-40B4-BE49-F238E27FC236}">
              <a16:creationId xmlns:a16="http://schemas.microsoft.com/office/drawing/2014/main" id="{523AEB25-D616-4911-95D2-B4150E33DC43}"/>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533" name="テキスト ボックス 532">
          <a:extLst>
            <a:ext uri="{FF2B5EF4-FFF2-40B4-BE49-F238E27FC236}">
              <a16:creationId xmlns:a16="http://schemas.microsoft.com/office/drawing/2014/main" id="{27CDC29C-6EA5-4784-B0FA-999A66E367D2}"/>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40</xdr:row>
      <xdr:rowOff>58057</xdr:rowOff>
    </xdr:from>
    <xdr:to>
      <xdr:col>85</xdr:col>
      <xdr:colOff>177800</xdr:colOff>
      <xdr:row>40</xdr:row>
      <xdr:rowOff>159657</xdr:rowOff>
    </xdr:to>
    <xdr:sp macro="" textlink="">
      <xdr:nvSpPr>
        <xdr:cNvPr id="534" name="楕円 533">
          <a:extLst>
            <a:ext uri="{FF2B5EF4-FFF2-40B4-BE49-F238E27FC236}">
              <a16:creationId xmlns:a16="http://schemas.microsoft.com/office/drawing/2014/main" id="{8D5EBD3E-2027-4925-AD74-68ED2C34A7B7}"/>
            </a:ext>
          </a:extLst>
        </xdr:cNvPr>
        <xdr:cNvSpPr/>
      </xdr:nvSpPr>
      <xdr:spPr>
        <a:xfrm>
          <a:off x="16268700" y="6916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36484</xdr:rowOff>
    </xdr:from>
    <xdr:ext cx="405111" cy="259045"/>
    <xdr:sp macro="" textlink="">
      <xdr:nvSpPr>
        <xdr:cNvPr id="535" name="【一般廃棄物処理施設】&#10;有形固定資産減価償却率該当値テキスト">
          <a:extLst>
            <a:ext uri="{FF2B5EF4-FFF2-40B4-BE49-F238E27FC236}">
              <a16:creationId xmlns:a16="http://schemas.microsoft.com/office/drawing/2014/main" id="{BADE9D70-2622-4EA8-9635-2282C792A65D}"/>
            </a:ext>
          </a:extLst>
        </xdr:cNvPr>
        <xdr:cNvSpPr txBox="1"/>
      </xdr:nvSpPr>
      <xdr:spPr>
        <a:xfrm>
          <a:off x="16357600" y="68944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40</xdr:row>
      <xdr:rowOff>27033</xdr:rowOff>
    </xdr:from>
    <xdr:to>
      <xdr:col>81</xdr:col>
      <xdr:colOff>101600</xdr:colOff>
      <xdr:row>40</xdr:row>
      <xdr:rowOff>128633</xdr:rowOff>
    </xdr:to>
    <xdr:sp macro="" textlink="">
      <xdr:nvSpPr>
        <xdr:cNvPr id="536" name="楕円 535">
          <a:extLst>
            <a:ext uri="{FF2B5EF4-FFF2-40B4-BE49-F238E27FC236}">
              <a16:creationId xmlns:a16="http://schemas.microsoft.com/office/drawing/2014/main" id="{95D39C44-3BED-4A45-9C94-256FED0B5DF9}"/>
            </a:ext>
          </a:extLst>
        </xdr:cNvPr>
        <xdr:cNvSpPr/>
      </xdr:nvSpPr>
      <xdr:spPr>
        <a:xfrm>
          <a:off x="15430500" y="6885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40</xdr:row>
      <xdr:rowOff>77833</xdr:rowOff>
    </xdr:from>
    <xdr:to>
      <xdr:col>85</xdr:col>
      <xdr:colOff>127000</xdr:colOff>
      <xdr:row>40</xdr:row>
      <xdr:rowOff>108857</xdr:rowOff>
    </xdr:to>
    <xdr:cxnSp macro="">
      <xdr:nvCxnSpPr>
        <xdr:cNvPr id="537" name="直線コネクタ 536">
          <a:extLst>
            <a:ext uri="{FF2B5EF4-FFF2-40B4-BE49-F238E27FC236}">
              <a16:creationId xmlns:a16="http://schemas.microsoft.com/office/drawing/2014/main" id="{9F60EF02-F778-4E1E-9257-E1520FFBB931}"/>
            </a:ext>
          </a:extLst>
        </xdr:cNvPr>
        <xdr:cNvCxnSpPr/>
      </xdr:nvCxnSpPr>
      <xdr:spPr>
        <a:xfrm>
          <a:off x="15481300" y="6935833"/>
          <a:ext cx="838200" cy="31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40</xdr:row>
      <xdr:rowOff>10704</xdr:rowOff>
    </xdr:from>
    <xdr:to>
      <xdr:col>76</xdr:col>
      <xdr:colOff>165100</xdr:colOff>
      <xdr:row>40</xdr:row>
      <xdr:rowOff>112304</xdr:rowOff>
    </xdr:to>
    <xdr:sp macro="" textlink="">
      <xdr:nvSpPr>
        <xdr:cNvPr id="538" name="楕円 537">
          <a:extLst>
            <a:ext uri="{FF2B5EF4-FFF2-40B4-BE49-F238E27FC236}">
              <a16:creationId xmlns:a16="http://schemas.microsoft.com/office/drawing/2014/main" id="{CD735ACF-A673-474B-A850-FBB79B715C76}"/>
            </a:ext>
          </a:extLst>
        </xdr:cNvPr>
        <xdr:cNvSpPr/>
      </xdr:nvSpPr>
      <xdr:spPr>
        <a:xfrm>
          <a:off x="14541500" y="6868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40</xdr:row>
      <xdr:rowOff>61504</xdr:rowOff>
    </xdr:from>
    <xdr:to>
      <xdr:col>81</xdr:col>
      <xdr:colOff>50800</xdr:colOff>
      <xdr:row>40</xdr:row>
      <xdr:rowOff>77833</xdr:rowOff>
    </xdr:to>
    <xdr:cxnSp macro="">
      <xdr:nvCxnSpPr>
        <xdr:cNvPr id="539" name="直線コネクタ 538">
          <a:extLst>
            <a:ext uri="{FF2B5EF4-FFF2-40B4-BE49-F238E27FC236}">
              <a16:creationId xmlns:a16="http://schemas.microsoft.com/office/drawing/2014/main" id="{44237733-BE17-4B03-B2D9-9335B50238C9}"/>
            </a:ext>
          </a:extLst>
        </xdr:cNvPr>
        <xdr:cNvCxnSpPr/>
      </xdr:nvCxnSpPr>
      <xdr:spPr>
        <a:xfrm>
          <a:off x="14592300" y="6919504"/>
          <a:ext cx="889000" cy="163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107043</xdr:rowOff>
    </xdr:from>
    <xdr:to>
      <xdr:col>72</xdr:col>
      <xdr:colOff>38100</xdr:colOff>
      <xdr:row>37</xdr:row>
      <xdr:rowOff>37193</xdr:rowOff>
    </xdr:to>
    <xdr:sp macro="" textlink="">
      <xdr:nvSpPr>
        <xdr:cNvPr id="540" name="楕円 539">
          <a:extLst>
            <a:ext uri="{FF2B5EF4-FFF2-40B4-BE49-F238E27FC236}">
              <a16:creationId xmlns:a16="http://schemas.microsoft.com/office/drawing/2014/main" id="{79B33AD2-CD8C-476D-B740-217C2FDD7382}"/>
            </a:ext>
          </a:extLst>
        </xdr:cNvPr>
        <xdr:cNvSpPr/>
      </xdr:nvSpPr>
      <xdr:spPr>
        <a:xfrm>
          <a:off x="13652500" y="6279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36</xdr:row>
      <xdr:rowOff>157843</xdr:rowOff>
    </xdr:from>
    <xdr:to>
      <xdr:col>76</xdr:col>
      <xdr:colOff>114300</xdr:colOff>
      <xdr:row>40</xdr:row>
      <xdr:rowOff>61504</xdr:rowOff>
    </xdr:to>
    <xdr:cxnSp macro="">
      <xdr:nvCxnSpPr>
        <xdr:cNvPr id="541" name="直線コネクタ 540">
          <a:extLst>
            <a:ext uri="{FF2B5EF4-FFF2-40B4-BE49-F238E27FC236}">
              <a16:creationId xmlns:a16="http://schemas.microsoft.com/office/drawing/2014/main" id="{7C141183-61D4-4B33-B576-9A86F4FA87D8}"/>
            </a:ext>
          </a:extLst>
        </xdr:cNvPr>
        <xdr:cNvCxnSpPr/>
      </xdr:nvCxnSpPr>
      <xdr:spPr>
        <a:xfrm>
          <a:off x="13703300" y="6330043"/>
          <a:ext cx="889000" cy="5894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36</xdr:row>
      <xdr:rowOff>67854</xdr:rowOff>
    </xdr:from>
    <xdr:to>
      <xdr:col>67</xdr:col>
      <xdr:colOff>101600</xdr:colOff>
      <xdr:row>36</xdr:row>
      <xdr:rowOff>169454</xdr:rowOff>
    </xdr:to>
    <xdr:sp macro="" textlink="">
      <xdr:nvSpPr>
        <xdr:cNvPr id="542" name="楕円 541">
          <a:extLst>
            <a:ext uri="{FF2B5EF4-FFF2-40B4-BE49-F238E27FC236}">
              <a16:creationId xmlns:a16="http://schemas.microsoft.com/office/drawing/2014/main" id="{51A78163-0308-427A-AC52-30603781FA29}"/>
            </a:ext>
          </a:extLst>
        </xdr:cNvPr>
        <xdr:cNvSpPr/>
      </xdr:nvSpPr>
      <xdr:spPr>
        <a:xfrm>
          <a:off x="12763500" y="6240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36</xdr:row>
      <xdr:rowOff>118654</xdr:rowOff>
    </xdr:from>
    <xdr:to>
      <xdr:col>71</xdr:col>
      <xdr:colOff>177800</xdr:colOff>
      <xdr:row>36</xdr:row>
      <xdr:rowOff>157843</xdr:rowOff>
    </xdr:to>
    <xdr:cxnSp macro="">
      <xdr:nvCxnSpPr>
        <xdr:cNvPr id="543" name="直線コネクタ 542">
          <a:extLst>
            <a:ext uri="{FF2B5EF4-FFF2-40B4-BE49-F238E27FC236}">
              <a16:creationId xmlns:a16="http://schemas.microsoft.com/office/drawing/2014/main" id="{0FC3CEB7-6D63-40B7-B641-AD74093A1E80}"/>
            </a:ext>
          </a:extLst>
        </xdr:cNvPr>
        <xdr:cNvCxnSpPr/>
      </xdr:nvCxnSpPr>
      <xdr:spPr>
        <a:xfrm>
          <a:off x="12814300" y="6290854"/>
          <a:ext cx="889000" cy="391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55353</xdr:rowOff>
    </xdr:from>
    <xdr:ext cx="405111" cy="259045"/>
    <xdr:sp macro="" textlink="">
      <xdr:nvSpPr>
        <xdr:cNvPr id="544" name="n_1aveValue【一般廃棄物処理施設】&#10;有形固定資産減価償却率">
          <a:extLst>
            <a:ext uri="{FF2B5EF4-FFF2-40B4-BE49-F238E27FC236}">
              <a16:creationId xmlns:a16="http://schemas.microsoft.com/office/drawing/2014/main" id="{DE314DB3-3A5C-440A-8C3C-4839232F15B6}"/>
            </a:ext>
          </a:extLst>
        </xdr:cNvPr>
        <xdr:cNvSpPr txBox="1"/>
      </xdr:nvSpPr>
      <xdr:spPr>
        <a:xfrm>
          <a:off x="15266044" y="63990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47188</xdr:rowOff>
    </xdr:from>
    <xdr:ext cx="405111" cy="259045"/>
    <xdr:sp macro="" textlink="">
      <xdr:nvSpPr>
        <xdr:cNvPr id="545" name="n_2aveValue【一般廃棄物処理施設】&#10;有形固定資産減価償却率">
          <a:extLst>
            <a:ext uri="{FF2B5EF4-FFF2-40B4-BE49-F238E27FC236}">
              <a16:creationId xmlns:a16="http://schemas.microsoft.com/office/drawing/2014/main" id="{39469285-B84D-4F33-B16F-D21B320F06E1}"/>
            </a:ext>
          </a:extLst>
        </xdr:cNvPr>
        <xdr:cNvSpPr txBox="1"/>
      </xdr:nvSpPr>
      <xdr:spPr>
        <a:xfrm>
          <a:off x="14389744" y="63908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39</xdr:row>
      <xdr:rowOff>561</xdr:rowOff>
    </xdr:from>
    <xdr:ext cx="405111" cy="259045"/>
    <xdr:sp macro="" textlink="">
      <xdr:nvSpPr>
        <xdr:cNvPr id="546" name="n_3aveValue【一般廃棄物処理施設】&#10;有形固定資産減価償却率">
          <a:extLst>
            <a:ext uri="{FF2B5EF4-FFF2-40B4-BE49-F238E27FC236}">
              <a16:creationId xmlns:a16="http://schemas.microsoft.com/office/drawing/2014/main" id="{0385CF0B-C33D-4ED0-9D82-3D33B35DC333}"/>
            </a:ext>
          </a:extLst>
        </xdr:cNvPr>
        <xdr:cNvSpPr txBox="1"/>
      </xdr:nvSpPr>
      <xdr:spPr>
        <a:xfrm>
          <a:off x="13500744" y="66871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39</xdr:row>
      <xdr:rowOff>16890</xdr:rowOff>
    </xdr:from>
    <xdr:ext cx="405111" cy="259045"/>
    <xdr:sp macro="" textlink="">
      <xdr:nvSpPr>
        <xdr:cNvPr id="547" name="n_4aveValue【一般廃棄物処理施設】&#10;有形固定資産減価償却率">
          <a:extLst>
            <a:ext uri="{FF2B5EF4-FFF2-40B4-BE49-F238E27FC236}">
              <a16:creationId xmlns:a16="http://schemas.microsoft.com/office/drawing/2014/main" id="{9B29874F-024B-4BF5-9F3C-71A6B4E1DB66}"/>
            </a:ext>
          </a:extLst>
        </xdr:cNvPr>
        <xdr:cNvSpPr txBox="1"/>
      </xdr:nvSpPr>
      <xdr:spPr>
        <a:xfrm>
          <a:off x="12611744" y="67034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119760</xdr:rowOff>
    </xdr:from>
    <xdr:ext cx="405111" cy="259045"/>
    <xdr:sp macro="" textlink="">
      <xdr:nvSpPr>
        <xdr:cNvPr id="548" name="n_1mainValue【一般廃棄物処理施設】&#10;有形固定資産減価償却率">
          <a:extLst>
            <a:ext uri="{FF2B5EF4-FFF2-40B4-BE49-F238E27FC236}">
              <a16:creationId xmlns:a16="http://schemas.microsoft.com/office/drawing/2014/main" id="{298A8B9E-CA36-4FB4-A2CA-1529B760B6F4}"/>
            </a:ext>
          </a:extLst>
        </xdr:cNvPr>
        <xdr:cNvSpPr txBox="1"/>
      </xdr:nvSpPr>
      <xdr:spPr>
        <a:xfrm>
          <a:off x="15266044" y="69777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40</xdr:row>
      <xdr:rowOff>103431</xdr:rowOff>
    </xdr:from>
    <xdr:ext cx="405111" cy="259045"/>
    <xdr:sp macro="" textlink="">
      <xdr:nvSpPr>
        <xdr:cNvPr id="549" name="n_2mainValue【一般廃棄物処理施設】&#10;有形固定資産減価償却率">
          <a:extLst>
            <a:ext uri="{FF2B5EF4-FFF2-40B4-BE49-F238E27FC236}">
              <a16:creationId xmlns:a16="http://schemas.microsoft.com/office/drawing/2014/main" id="{182D2456-9DE4-440C-9BF3-65532720D957}"/>
            </a:ext>
          </a:extLst>
        </xdr:cNvPr>
        <xdr:cNvSpPr txBox="1"/>
      </xdr:nvSpPr>
      <xdr:spPr>
        <a:xfrm>
          <a:off x="14389744" y="69614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53720</xdr:rowOff>
    </xdr:from>
    <xdr:ext cx="405111" cy="259045"/>
    <xdr:sp macro="" textlink="">
      <xdr:nvSpPr>
        <xdr:cNvPr id="550" name="n_3mainValue【一般廃棄物処理施設】&#10;有形固定資産減価償却率">
          <a:extLst>
            <a:ext uri="{FF2B5EF4-FFF2-40B4-BE49-F238E27FC236}">
              <a16:creationId xmlns:a16="http://schemas.microsoft.com/office/drawing/2014/main" id="{32252090-920F-43CE-9CD6-8C572ECEB210}"/>
            </a:ext>
          </a:extLst>
        </xdr:cNvPr>
        <xdr:cNvSpPr txBox="1"/>
      </xdr:nvSpPr>
      <xdr:spPr>
        <a:xfrm>
          <a:off x="13500744" y="60544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35</xdr:row>
      <xdr:rowOff>14531</xdr:rowOff>
    </xdr:from>
    <xdr:ext cx="405111" cy="259045"/>
    <xdr:sp macro="" textlink="">
      <xdr:nvSpPr>
        <xdr:cNvPr id="551" name="n_4mainValue【一般廃棄物処理施設】&#10;有形固定資産減価償却率">
          <a:extLst>
            <a:ext uri="{FF2B5EF4-FFF2-40B4-BE49-F238E27FC236}">
              <a16:creationId xmlns:a16="http://schemas.microsoft.com/office/drawing/2014/main" id="{2DF9DA67-F926-4719-87E4-937CE3D2D8BE}"/>
            </a:ext>
          </a:extLst>
        </xdr:cNvPr>
        <xdr:cNvSpPr txBox="1"/>
      </xdr:nvSpPr>
      <xdr:spPr>
        <a:xfrm>
          <a:off x="12611744" y="60152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552" name="正方形/長方形 551">
          <a:extLst>
            <a:ext uri="{FF2B5EF4-FFF2-40B4-BE49-F238E27FC236}">
              <a16:creationId xmlns:a16="http://schemas.microsoft.com/office/drawing/2014/main" id="{75D76029-7735-46FC-921B-FE2F50D08B91}"/>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553" name="正方形/長方形 552">
          <a:extLst>
            <a:ext uri="{FF2B5EF4-FFF2-40B4-BE49-F238E27FC236}">
              <a16:creationId xmlns:a16="http://schemas.microsoft.com/office/drawing/2014/main" id="{A16C9BFB-B0B7-44FF-876E-BA3CB02AC524}"/>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554" name="正方形/長方形 553">
          <a:extLst>
            <a:ext uri="{FF2B5EF4-FFF2-40B4-BE49-F238E27FC236}">
              <a16:creationId xmlns:a16="http://schemas.microsoft.com/office/drawing/2014/main" id="{4C13D6F6-5553-45DE-AD8F-8F66B604B487}"/>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555" name="正方形/長方形 554">
          <a:extLst>
            <a:ext uri="{FF2B5EF4-FFF2-40B4-BE49-F238E27FC236}">
              <a16:creationId xmlns:a16="http://schemas.microsoft.com/office/drawing/2014/main" id="{28CD7C96-C197-4915-B239-021BFC29B26A}"/>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556" name="正方形/長方形 555">
          <a:extLst>
            <a:ext uri="{FF2B5EF4-FFF2-40B4-BE49-F238E27FC236}">
              <a16:creationId xmlns:a16="http://schemas.microsoft.com/office/drawing/2014/main" id="{894DD15D-A422-417B-BD1A-915207A35672}"/>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74,840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557" name="正方形/長方形 556">
          <a:extLst>
            <a:ext uri="{FF2B5EF4-FFF2-40B4-BE49-F238E27FC236}">
              <a16:creationId xmlns:a16="http://schemas.microsoft.com/office/drawing/2014/main" id="{80EAAE41-D263-42FD-9CFC-6901BBEA3B6B}"/>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558" name="正方形/長方形 557">
          <a:extLst>
            <a:ext uri="{FF2B5EF4-FFF2-40B4-BE49-F238E27FC236}">
              <a16:creationId xmlns:a16="http://schemas.microsoft.com/office/drawing/2014/main" id="{E0D45145-6561-4FB2-B64B-7CC37FE58FEA}"/>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559" name="正方形/長方形 558">
          <a:extLst>
            <a:ext uri="{FF2B5EF4-FFF2-40B4-BE49-F238E27FC236}">
              <a16:creationId xmlns:a16="http://schemas.microsoft.com/office/drawing/2014/main" id="{A1DDE36E-CA96-4408-981F-322B7BE80EE8}"/>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560" name="テキスト ボックス 559">
          <a:extLst>
            <a:ext uri="{FF2B5EF4-FFF2-40B4-BE49-F238E27FC236}">
              <a16:creationId xmlns:a16="http://schemas.microsoft.com/office/drawing/2014/main" id="{3FE3724A-0751-44B0-AEB6-EDDD31ABA72A}"/>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561" name="直線コネクタ 560">
          <a:extLst>
            <a:ext uri="{FF2B5EF4-FFF2-40B4-BE49-F238E27FC236}">
              <a16:creationId xmlns:a16="http://schemas.microsoft.com/office/drawing/2014/main" id="{035C05EA-FB37-4EBE-83B6-14FEB3D256F1}"/>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19050</xdr:rowOff>
    </xdr:from>
    <xdr:to>
      <xdr:col>120</xdr:col>
      <xdr:colOff>114300</xdr:colOff>
      <xdr:row>41</xdr:row>
      <xdr:rowOff>19050</xdr:rowOff>
    </xdr:to>
    <xdr:cxnSp macro="">
      <xdr:nvCxnSpPr>
        <xdr:cNvPr id="562" name="直線コネクタ 561">
          <a:extLst>
            <a:ext uri="{FF2B5EF4-FFF2-40B4-BE49-F238E27FC236}">
              <a16:creationId xmlns:a16="http://schemas.microsoft.com/office/drawing/2014/main" id="{E698442E-6858-47DC-9E6B-E1A2E45C54CC}"/>
            </a:ext>
          </a:extLst>
        </xdr:cNvPr>
        <xdr:cNvCxnSpPr/>
      </xdr:nvCxnSpPr>
      <xdr:spPr>
        <a:xfrm>
          <a:off x="18288000" y="704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48277</xdr:rowOff>
    </xdr:from>
    <xdr:ext cx="248786" cy="259045"/>
    <xdr:sp macro="" textlink="">
      <xdr:nvSpPr>
        <xdr:cNvPr id="563" name="テキスト ボックス 562">
          <a:extLst>
            <a:ext uri="{FF2B5EF4-FFF2-40B4-BE49-F238E27FC236}">
              <a16:creationId xmlns:a16="http://schemas.microsoft.com/office/drawing/2014/main" id="{03B31708-6800-409B-8A7F-A2F323A37E2D}"/>
            </a:ext>
          </a:extLst>
        </xdr:cNvPr>
        <xdr:cNvSpPr txBox="1"/>
      </xdr:nvSpPr>
      <xdr:spPr>
        <a:xfrm>
          <a:off x="18039214" y="690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564" name="直線コネクタ 563">
          <a:extLst>
            <a:ext uri="{FF2B5EF4-FFF2-40B4-BE49-F238E27FC236}">
              <a16:creationId xmlns:a16="http://schemas.microsoft.com/office/drawing/2014/main" id="{AEF207E2-1AF4-4973-84DC-615AFF226459}"/>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macro="" textlink="">
      <xdr:nvSpPr>
        <xdr:cNvPr id="565" name="テキスト ボックス 564">
          <a:extLst>
            <a:ext uri="{FF2B5EF4-FFF2-40B4-BE49-F238E27FC236}">
              <a16:creationId xmlns:a16="http://schemas.microsoft.com/office/drawing/2014/main" id="{DA0A2AE9-0224-4E6E-8508-134BD4D3230B}"/>
            </a:ext>
          </a:extLst>
        </xdr:cNvPr>
        <xdr:cNvSpPr txBox="1"/>
      </xdr:nvSpPr>
      <xdr:spPr>
        <a:xfrm>
          <a:off x="17692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76200</xdr:rowOff>
    </xdr:from>
    <xdr:to>
      <xdr:col>120</xdr:col>
      <xdr:colOff>114300</xdr:colOff>
      <xdr:row>34</xdr:row>
      <xdr:rowOff>76200</xdr:rowOff>
    </xdr:to>
    <xdr:cxnSp macro="">
      <xdr:nvCxnSpPr>
        <xdr:cNvPr id="566" name="直線コネクタ 565">
          <a:extLst>
            <a:ext uri="{FF2B5EF4-FFF2-40B4-BE49-F238E27FC236}">
              <a16:creationId xmlns:a16="http://schemas.microsoft.com/office/drawing/2014/main" id="{C6657CB5-10FF-41F9-9BBD-0DDBA849CD7E}"/>
            </a:ext>
          </a:extLst>
        </xdr:cNvPr>
        <xdr:cNvCxnSpPr/>
      </xdr:nvCxnSpPr>
      <xdr:spPr>
        <a:xfrm>
          <a:off x="18288000" y="590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33</xdr:row>
      <xdr:rowOff>105427</xdr:rowOff>
    </xdr:from>
    <xdr:ext cx="595419" cy="259045"/>
    <xdr:sp macro="" textlink="">
      <xdr:nvSpPr>
        <xdr:cNvPr id="567" name="テキスト ボックス 566">
          <a:extLst>
            <a:ext uri="{FF2B5EF4-FFF2-40B4-BE49-F238E27FC236}">
              <a16:creationId xmlns:a16="http://schemas.microsoft.com/office/drawing/2014/main" id="{1461629B-0B04-4497-A826-F4073D30014E}"/>
            </a:ext>
          </a:extLst>
        </xdr:cNvPr>
        <xdr:cNvSpPr txBox="1"/>
      </xdr:nvSpPr>
      <xdr:spPr>
        <a:xfrm>
          <a:off x="17692581" y="576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568" name="直線コネクタ 567">
          <a:extLst>
            <a:ext uri="{FF2B5EF4-FFF2-40B4-BE49-F238E27FC236}">
              <a16:creationId xmlns:a16="http://schemas.microsoft.com/office/drawing/2014/main" id="{92919A28-12CF-42F0-8C94-DBEDCCB18FF4}"/>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569" name="テキスト ボックス 568">
          <a:extLst>
            <a:ext uri="{FF2B5EF4-FFF2-40B4-BE49-F238E27FC236}">
              <a16:creationId xmlns:a16="http://schemas.microsoft.com/office/drawing/2014/main" id="{8D7C62BF-EB87-4252-BC52-DB92D35D5B4C}"/>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570" name="【一般廃棄物処理施設】&#10;一人当たり有形固定資産（償却資産）額グラフ枠">
          <a:extLst>
            <a:ext uri="{FF2B5EF4-FFF2-40B4-BE49-F238E27FC236}">
              <a16:creationId xmlns:a16="http://schemas.microsoft.com/office/drawing/2014/main" id="{C084A106-BDA3-40F8-BE23-6539844C35F2}"/>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111644</xdr:rowOff>
    </xdr:from>
    <xdr:to>
      <xdr:col>116</xdr:col>
      <xdr:colOff>62864</xdr:colOff>
      <xdr:row>41</xdr:row>
      <xdr:rowOff>18953</xdr:rowOff>
    </xdr:to>
    <xdr:cxnSp macro="">
      <xdr:nvCxnSpPr>
        <xdr:cNvPr id="571" name="直線コネクタ 570">
          <a:extLst>
            <a:ext uri="{FF2B5EF4-FFF2-40B4-BE49-F238E27FC236}">
              <a16:creationId xmlns:a16="http://schemas.microsoft.com/office/drawing/2014/main" id="{72632DAB-EB4D-4551-B18E-02EDE2D006B6}"/>
            </a:ext>
          </a:extLst>
        </xdr:cNvPr>
        <xdr:cNvCxnSpPr/>
      </xdr:nvCxnSpPr>
      <xdr:spPr>
        <a:xfrm flipV="1">
          <a:off x="22160864" y="5769494"/>
          <a:ext cx="0" cy="12789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22780</xdr:rowOff>
    </xdr:from>
    <xdr:ext cx="313932" cy="259045"/>
    <xdr:sp macro="" textlink="">
      <xdr:nvSpPr>
        <xdr:cNvPr id="572" name="【一般廃棄物処理施設】&#10;一人当たり有形固定資産（償却資産）額最小値テキスト">
          <a:extLst>
            <a:ext uri="{FF2B5EF4-FFF2-40B4-BE49-F238E27FC236}">
              <a16:creationId xmlns:a16="http://schemas.microsoft.com/office/drawing/2014/main" id="{9AFA1E54-6320-4E24-A0BF-1CCFE7673B35}"/>
            </a:ext>
          </a:extLst>
        </xdr:cNvPr>
        <xdr:cNvSpPr txBox="1"/>
      </xdr:nvSpPr>
      <xdr:spPr>
        <a:xfrm>
          <a:off x="22199600" y="705223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18953</xdr:rowOff>
    </xdr:from>
    <xdr:to>
      <xdr:col>116</xdr:col>
      <xdr:colOff>152400</xdr:colOff>
      <xdr:row>41</xdr:row>
      <xdr:rowOff>18953</xdr:rowOff>
    </xdr:to>
    <xdr:cxnSp macro="">
      <xdr:nvCxnSpPr>
        <xdr:cNvPr id="573" name="直線コネクタ 572">
          <a:extLst>
            <a:ext uri="{FF2B5EF4-FFF2-40B4-BE49-F238E27FC236}">
              <a16:creationId xmlns:a16="http://schemas.microsoft.com/office/drawing/2014/main" id="{64EA687A-5942-4BB7-8A4E-B14D734F897C}"/>
            </a:ext>
          </a:extLst>
        </xdr:cNvPr>
        <xdr:cNvCxnSpPr/>
      </xdr:nvCxnSpPr>
      <xdr:spPr>
        <a:xfrm>
          <a:off x="22072600" y="70484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58321</xdr:rowOff>
    </xdr:from>
    <xdr:ext cx="599010" cy="259045"/>
    <xdr:sp macro="" textlink="">
      <xdr:nvSpPr>
        <xdr:cNvPr id="574" name="【一般廃棄物処理施設】&#10;一人当たり有形固定資産（償却資産）額最大値テキスト">
          <a:extLst>
            <a:ext uri="{FF2B5EF4-FFF2-40B4-BE49-F238E27FC236}">
              <a16:creationId xmlns:a16="http://schemas.microsoft.com/office/drawing/2014/main" id="{9AFB0127-6DFF-4011-A8B0-0BE2B120F3E6}"/>
            </a:ext>
          </a:extLst>
        </xdr:cNvPr>
        <xdr:cNvSpPr txBox="1"/>
      </xdr:nvSpPr>
      <xdr:spPr>
        <a:xfrm>
          <a:off x="22199600" y="55447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223,798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111644</xdr:rowOff>
    </xdr:from>
    <xdr:to>
      <xdr:col>116</xdr:col>
      <xdr:colOff>152400</xdr:colOff>
      <xdr:row>33</xdr:row>
      <xdr:rowOff>111644</xdr:rowOff>
    </xdr:to>
    <xdr:cxnSp macro="">
      <xdr:nvCxnSpPr>
        <xdr:cNvPr id="575" name="直線コネクタ 574">
          <a:extLst>
            <a:ext uri="{FF2B5EF4-FFF2-40B4-BE49-F238E27FC236}">
              <a16:creationId xmlns:a16="http://schemas.microsoft.com/office/drawing/2014/main" id="{BBE36D45-796A-4B17-9226-A983DE3FC83A}"/>
            </a:ext>
          </a:extLst>
        </xdr:cNvPr>
        <xdr:cNvCxnSpPr/>
      </xdr:nvCxnSpPr>
      <xdr:spPr>
        <a:xfrm>
          <a:off x="22072600" y="57694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53952</xdr:rowOff>
    </xdr:from>
    <xdr:ext cx="534377" cy="259045"/>
    <xdr:sp macro="" textlink="">
      <xdr:nvSpPr>
        <xdr:cNvPr id="576" name="【一般廃棄物処理施設】&#10;一人当たり有形固定資産（償却資産）額平均値テキスト">
          <a:extLst>
            <a:ext uri="{FF2B5EF4-FFF2-40B4-BE49-F238E27FC236}">
              <a16:creationId xmlns:a16="http://schemas.microsoft.com/office/drawing/2014/main" id="{A6842F5D-5F2C-4A5A-9A43-F7C2B3CA5E45}"/>
            </a:ext>
          </a:extLst>
        </xdr:cNvPr>
        <xdr:cNvSpPr txBox="1"/>
      </xdr:nvSpPr>
      <xdr:spPr>
        <a:xfrm>
          <a:off x="22199600" y="639760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31075</xdr:rowOff>
    </xdr:from>
    <xdr:to>
      <xdr:col>116</xdr:col>
      <xdr:colOff>114300</xdr:colOff>
      <xdr:row>38</xdr:row>
      <xdr:rowOff>132675</xdr:rowOff>
    </xdr:to>
    <xdr:sp macro="" textlink="">
      <xdr:nvSpPr>
        <xdr:cNvPr id="577" name="フローチャート: 判断 576">
          <a:extLst>
            <a:ext uri="{FF2B5EF4-FFF2-40B4-BE49-F238E27FC236}">
              <a16:creationId xmlns:a16="http://schemas.microsoft.com/office/drawing/2014/main" id="{EE1A9577-0BCC-4EB7-A9AE-3BC87EDB42DF}"/>
            </a:ext>
          </a:extLst>
        </xdr:cNvPr>
        <xdr:cNvSpPr/>
      </xdr:nvSpPr>
      <xdr:spPr>
        <a:xfrm>
          <a:off x="22110700" y="6546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38</xdr:row>
      <xdr:rowOff>64525</xdr:rowOff>
    </xdr:from>
    <xdr:to>
      <xdr:col>112</xdr:col>
      <xdr:colOff>38100</xdr:colOff>
      <xdr:row>38</xdr:row>
      <xdr:rowOff>166125</xdr:rowOff>
    </xdr:to>
    <xdr:sp macro="" textlink="">
      <xdr:nvSpPr>
        <xdr:cNvPr id="578" name="フローチャート: 判断 577">
          <a:extLst>
            <a:ext uri="{FF2B5EF4-FFF2-40B4-BE49-F238E27FC236}">
              <a16:creationId xmlns:a16="http://schemas.microsoft.com/office/drawing/2014/main" id="{69B2FA4C-86AA-4DF2-90EB-69A5C11A3F81}"/>
            </a:ext>
          </a:extLst>
        </xdr:cNvPr>
        <xdr:cNvSpPr/>
      </xdr:nvSpPr>
      <xdr:spPr>
        <a:xfrm>
          <a:off x="21272500" y="6579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69423</xdr:rowOff>
    </xdr:from>
    <xdr:to>
      <xdr:col>107</xdr:col>
      <xdr:colOff>101600</xdr:colOff>
      <xdr:row>38</xdr:row>
      <xdr:rowOff>171023</xdr:rowOff>
    </xdr:to>
    <xdr:sp macro="" textlink="">
      <xdr:nvSpPr>
        <xdr:cNvPr id="579" name="フローチャート: 判断 578">
          <a:extLst>
            <a:ext uri="{FF2B5EF4-FFF2-40B4-BE49-F238E27FC236}">
              <a16:creationId xmlns:a16="http://schemas.microsoft.com/office/drawing/2014/main" id="{5CD5F3B6-98B5-40A4-96B5-412F95374967}"/>
            </a:ext>
          </a:extLst>
        </xdr:cNvPr>
        <xdr:cNvSpPr/>
      </xdr:nvSpPr>
      <xdr:spPr>
        <a:xfrm>
          <a:off x="20383500" y="65845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86373</xdr:rowOff>
    </xdr:from>
    <xdr:to>
      <xdr:col>102</xdr:col>
      <xdr:colOff>165100</xdr:colOff>
      <xdr:row>39</xdr:row>
      <xdr:rowOff>16523</xdr:rowOff>
    </xdr:to>
    <xdr:sp macro="" textlink="">
      <xdr:nvSpPr>
        <xdr:cNvPr id="580" name="フローチャート: 判断 579">
          <a:extLst>
            <a:ext uri="{FF2B5EF4-FFF2-40B4-BE49-F238E27FC236}">
              <a16:creationId xmlns:a16="http://schemas.microsoft.com/office/drawing/2014/main" id="{D7DD57EE-75CF-47D1-885E-EDF5BD9D11A1}"/>
            </a:ext>
          </a:extLst>
        </xdr:cNvPr>
        <xdr:cNvSpPr/>
      </xdr:nvSpPr>
      <xdr:spPr>
        <a:xfrm>
          <a:off x="19494500" y="66014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71006</xdr:rowOff>
    </xdr:from>
    <xdr:to>
      <xdr:col>98</xdr:col>
      <xdr:colOff>38100</xdr:colOff>
      <xdr:row>39</xdr:row>
      <xdr:rowOff>1156</xdr:rowOff>
    </xdr:to>
    <xdr:sp macro="" textlink="">
      <xdr:nvSpPr>
        <xdr:cNvPr id="581" name="フローチャート: 判断 580">
          <a:extLst>
            <a:ext uri="{FF2B5EF4-FFF2-40B4-BE49-F238E27FC236}">
              <a16:creationId xmlns:a16="http://schemas.microsoft.com/office/drawing/2014/main" id="{25EFA1F8-69BB-420B-AD6C-1CC3F2846D85}"/>
            </a:ext>
          </a:extLst>
        </xdr:cNvPr>
        <xdr:cNvSpPr/>
      </xdr:nvSpPr>
      <xdr:spPr>
        <a:xfrm>
          <a:off x="18605500" y="65861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582" name="テキスト ボックス 581">
          <a:extLst>
            <a:ext uri="{FF2B5EF4-FFF2-40B4-BE49-F238E27FC236}">
              <a16:creationId xmlns:a16="http://schemas.microsoft.com/office/drawing/2014/main" id="{C2186FFE-DDDC-43BF-8C5A-B86C724A7192}"/>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583" name="テキスト ボックス 582">
          <a:extLst>
            <a:ext uri="{FF2B5EF4-FFF2-40B4-BE49-F238E27FC236}">
              <a16:creationId xmlns:a16="http://schemas.microsoft.com/office/drawing/2014/main" id="{E61475D8-B6C4-4446-8DF3-E8EBD819F76E}"/>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584" name="テキスト ボックス 583">
          <a:extLst>
            <a:ext uri="{FF2B5EF4-FFF2-40B4-BE49-F238E27FC236}">
              <a16:creationId xmlns:a16="http://schemas.microsoft.com/office/drawing/2014/main" id="{BA31E473-8DCE-44CD-92AE-8B9B132105AB}"/>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585" name="テキスト ボックス 584">
          <a:extLst>
            <a:ext uri="{FF2B5EF4-FFF2-40B4-BE49-F238E27FC236}">
              <a16:creationId xmlns:a16="http://schemas.microsoft.com/office/drawing/2014/main" id="{1C1D4F60-FA3B-4235-BFE2-347265BBA1A4}"/>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586" name="テキスト ボックス 585">
          <a:extLst>
            <a:ext uri="{FF2B5EF4-FFF2-40B4-BE49-F238E27FC236}">
              <a16:creationId xmlns:a16="http://schemas.microsoft.com/office/drawing/2014/main" id="{CB56AEF8-04F5-4CA3-A4D1-6EDDE4636968}"/>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77155</xdr:rowOff>
    </xdr:from>
    <xdr:to>
      <xdr:col>116</xdr:col>
      <xdr:colOff>114300</xdr:colOff>
      <xdr:row>39</xdr:row>
      <xdr:rowOff>7305</xdr:rowOff>
    </xdr:to>
    <xdr:sp macro="" textlink="">
      <xdr:nvSpPr>
        <xdr:cNvPr id="587" name="楕円 586">
          <a:extLst>
            <a:ext uri="{FF2B5EF4-FFF2-40B4-BE49-F238E27FC236}">
              <a16:creationId xmlns:a16="http://schemas.microsoft.com/office/drawing/2014/main" id="{79CD56BD-2ED4-4D5E-9021-824D400D0CC1}"/>
            </a:ext>
          </a:extLst>
        </xdr:cNvPr>
        <xdr:cNvSpPr/>
      </xdr:nvSpPr>
      <xdr:spPr>
        <a:xfrm>
          <a:off x="22110700" y="6592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38</xdr:row>
      <xdr:rowOff>55582</xdr:rowOff>
    </xdr:from>
    <xdr:ext cx="534377" cy="259045"/>
    <xdr:sp macro="" textlink="">
      <xdr:nvSpPr>
        <xdr:cNvPr id="588" name="【一般廃棄物処理施設】&#10;一人当たり有形固定資産（償却資産）額該当値テキスト">
          <a:extLst>
            <a:ext uri="{FF2B5EF4-FFF2-40B4-BE49-F238E27FC236}">
              <a16:creationId xmlns:a16="http://schemas.microsoft.com/office/drawing/2014/main" id="{0AC71BB2-75B8-4781-B2A3-2A22AE5DBB1E}"/>
            </a:ext>
          </a:extLst>
        </xdr:cNvPr>
        <xdr:cNvSpPr txBox="1"/>
      </xdr:nvSpPr>
      <xdr:spPr>
        <a:xfrm>
          <a:off x="22199600" y="6570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70,944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87568</xdr:rowOff>
    </xdr:from>
    <xdr:to>
      <xdr:col>112</xdr:col>
      <xdr:colOff>38100</xdr:colOff>
      <xdr:row>39</xdr:row>
      <xdr:rowOff>17718</xdr:rowOff>
    </xdr:to>
    <xdr:sp macro="" textlink="">
      <xdr:nvSpPr>
        <xdr:cNvPr id="589" name="楕円 588">
          <a:extLst>
            <a:ext uri="{FF2B5EF4-FFF2-40B4-BE49-F238E27FC236}">
              <a16:creationId xmlns:a16="http://schemas.microsoft.com/office/drawing/2014/main" id="{D9FF0033-CB64-4D96-93BE-4D536976F9CD}"/>
            </a:ext>
          </a:extLst>
        </xdr:cNvPr>
        <xdr:cNvSpPr/>
      </xdr:nvSpPr>
      <xdr:spPr>
        <a:xfrm>
          <a:off x="21272500" y="6602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38</xdr:row>
      <xdr:rowOff>127955</xdr:rowOff>
    </xdr:from>
    <xdr:to>
      <xdr:col>116</xdr:col>
      <xdr:colOff>63500</xdr:colOff>
      <xdr:row>38</xdr:row>
      <xdr:rowOff>138368</xdr:rowOff>
    </xdr:to>
    <xdr:cxnSp macro="">
      <xdr:nvCxnSpPr>
        <xdr:cNvPr id="590" name="直線コネクタ 589">
          <a:extLst>
            <a:ext uri="{FF2B5EF4-FFF2-40B4-BE49-F238E27FC236}">
              <a16:creationId xmlns:a16="http://schemas.microsoft.com/office/drawing/2014/main" id="{BDCA13D6-4FD3-4C9F-B7EA-263D25483F67}"/>
            </a:ext>
          </a:extLst>
        </xdr:cNvPr>
        <xdr:cNvCxnSpPr/>
      </xdr:nvCxnSpPr>
      <xdr:spPr>
        <a:xfrm flipV="1">
          <a:off x="21323300" y="6643055"/>
          <a:ext cx="838200" cy="104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86962</xdr:rowOff>
    </xdr:from>
    <xdr:to>
      <xdr:col>107</xdr:col>
      <xdr:colOff>101600</xdr:colOff>
      <xdr:row>39</xdr:row>
      <xdr:rowOff>17112</xdr:rowOff>
    </xdr:to>
    <xdr:sp macro="" textlink="">
      <xdr:nvSpPr>
        <xdr:cNvPr id="591" name="楕円 590">
          <a:extLst>
            <a:ext uri="{FF2B5EF4-FFF2-40B4-BE49-F238E27FC236}">
              <a16:creationId xmlns:a16="http://schemas.microsoft.com/office/drawing/2014/main" id="{A75F22D7-4F88-49BC-BB86-D4AC9974ECCE}"/>
            </a:ext>
          </a:extLst>
        </xdr:cNvPr>
        <xdr:cNvSpPr/>
      </xdr:nvSpPr>
      <xdr:spPr>
        <a:xfrm>
          <a:off x="20383500" y="66020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137762</xdr:rowOff>
    </xdr:from>
    <xdr:to>
      <xdr:col>111</xdr:col>
      <xdr:colOff>177800</xdr:colOff>
      <xdr:row>38</xdr:row>
      <xdr:rowOff>138368</xdr:rowOff>
    </xdr:to>
    <xdr:cxnSp macro="">
      <xdr:nvCxnSpPr>
        <xdr:cNvPr id="592" name="直線コネクタ 591">
          <a:extLst>
            <a:ext uri="{FF2B5EF4-FFF2-40B4-BE49-F238E27FC236}">
              <a16:creationId xmlns:a16="http://schemas.microsoft.com/office/drawing/2014/main" id="{6A6F4376-F735-4079-8EDD-E74B53B81F70}"/>
            </a:ext>
          </a:extLst>
        </xdr:cNvPr>
        <xdr:cNvCxnSpPr/>
      </xdr:nvCxnSpPr>
      <xdr:spPr>
        <a:xfrm>
          <a:off x="20434300" y="6652862"/>
          <a:ext cx="889000" cy="6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11536</xdr:rowOff>
    </xdr:from>
    <xdr:to>
      <xdr:col>102</xdr:col>
      <xdr:colOff>165100</xdr:colOff>
      <xdr:row>40</xdr:row>
      <xdr:rowOff>113136</xdr:rowOff>
    </xdr:to>
    <xdr:sp macro="" textlink="">
      <xdr:nvSpPr>
        <xdr:cNvPr id="593" name="楕円 592">
          <a:extLst>
            <a:ext uri="{FF2B5EF4-FFF2-40B4-BE49-F238E27FC236}">
              <a16:creationId xmlns:a16="http://schemas.microsoft.com/office/drawing/2014/main" id="{57CB1FC2-45D1-4E8A-A03A-51A8AC38E583}"/>
            </a:ext>
          </a:extLst>
        </xdr:cNvPr>
        <xdr:cNvSpPr/>
      </xdr:nvSpPr>
      <xdr:spPr>
        <a:xfrm>
          <a:off x="19494500" y="6869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38</xdr:row>
      <xdr:rowOff>137762</xdr:rowOff>
    </xdr:from>
    <xdr:to>
      <xdr:col>107</xdr:col>
      <xdr:colOff>50800</xdr:colOff>
      <xdr:row>40</xdr:row>
      <xdr:rowOff>62336</xdr:rowOff>
    </xdr:to>
    <xdr:cxnSp macro="">
      <xdr:nvCxnSpPr>
        <xdr:cNvPr id="594" name="直線コネクタ 593">
          <a:extLst>
            <a:ext uri="{FF2B5EF4-FFF2-40B4-BE49-F238E27FC236}">
              <a16:creationId xmlns:a16="http://schemas.microsoft.com/office/drawing/2014/main" id="{391A092F-B141-4175-BD0F-7845C08A16E7}"/>
            </a:ext>
          </a:extLst>
        </xdr:cNvPr>
        <xdr:cNvCxnSpPr/>
      </xdr:nvCxnSpPr>
      <xdr:spPr>
        <a:xfrm flipV="1">
          <a:off x="19545300" y="6652862"/>
          <a:ext cx="889000" cy="2674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14987</xdr:rowOff>
    </xdr:from>
    <xdr:to>
      <xdr:col>98</xdr:col>
      <xdr:colOff>38100</xdr:colOff>
      <xdr:row>40</xdr:row>
      <xdr:rowOff>116587</xdr:rowOff>
    </xdr:to>
    <xdr:sp macro="" textlink="">
      <xdr:nvSpPr>
        <xdr:cNvPr id="595" name="楕円 594">
          <a:extLst>
            <a:ext uri="{FF2B5EF4-FFF2-40B4-BE49-F238E27FC236}">
              <a16:creationId xmlns:a16="http://schemas.microsoft.com/office/drawing/2014/main" id="{70A71CA9-00E1-4FF7-B846-91FB427C6BAA}"/>
            </a:ext>
          </a:extLst>
        </xdr:cNvPr>
        <xdr:cNvSpPr/>
      </xdr:nvSpPr>
      <xdr:spPr>
        <a:xfrm>
          <a:off x="18605500" y="6872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40</xdr:row>
      <xdr:rowOff>62336</xdr:rowOff>
    </xdr:from>
    <xdr:to>
      <xdr:col>102</xdr:col>
      <xdr:colOff>114300</xdr:colOff>
      <xdr:row>40</xdr:row>
      <xdr:rowOff>65787</xdr:rowOff>
    </xdr:to>
    <xdr:cxnSp macro="">
      <xdr:nvCxnSpPr>
        <xdr:cNvPr id="596" name="直線コネクタ 595">
          <a:extLst>
            <a:ext uri="{FF2B5EF4-FFF2-40B4-BE49-F238E27FC236}">
              <a16:creationId xmlns:a16="http://schemas.microsoft.com/office/drawing/2014/main" id="{10D0B567-B58B-4D3D-B5E2-E5707107C443}"/>
            </a:ext>
          </a:extLst>
        </xdr:cNvPr>
        <xdr:cNvCxnSpPr/>
      </xdr:nvCxnSpPr>
      <xdr:spPr>
        <a:xfrm flipV="1">
          <a:off x="18656300" y="6920336"/>
          <a:ext cx="889000" cy="3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37</xdr:row>
      <xdr:rowOff>11202</xdr:rowOff>
    </xdr:from>
    <xdr:ext cx="534377" cy="259045"/>
    <xdr:sp macro="" textlink="">
      <xdr:nvSpPr>
        <xdr:cNvPr id="597" name="n_1aveValue【一般廃棄物処理施設】&#10;一人当たり有形固定資産（償却資産）額">
          <a:extLst>
            <a:ext uri="{FF2B5EF4-FFF2-40B4-BE49-F238E27FC236}">
              <a16:creationId xmlns:a16="http://schemas.microsoft.com/office/drawing/2014/main" id="{2AEF641B-9DF1-45AE-995F-0E82E6B2B40E}"/>
            </a:ext>
          </a:extLst>
        </xdr:cNvPr>
        <xdr:cNvSpPr txBox="1"/>
      </xdr:nvSpPr>
      <xdr:spPr>
        <a:xfrm>
          <a:off x="21043411" y="63548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37</xdr:row>
      <xdr:rowOff>16100</xdr:rowOff>
    </xdr:from>
    <xdr:ext cx="534377" cy="259045"/>
    <xdr:sp macro="" textlink="">
      <xdr:nvSpPr>
        <xdr:cNvPr id="598" name="n_2aveValue【一般廃棄物処理施設】&#10;一人当たり有形固定資産（償却資産）額">
          <a:extLst>
            <a:ext uri="{FF2B5EF4-FFF2-40B4-BE49-F238E27FC236}">
              <a16:creationId xmlns:a16="http://schemas.microsoft.com/office/drawing/2014/main" id="{E06FA3A8-757E-4E57-ACDA-92DACD975BA0}"/>
            </a:ext>
          </a:extLst>
        </xdr:cNvPr>
        <xdr:cNvSpPr txBox="1"/>
      </xdr:nvSpPr>
      <xdr:spPr>
        <a:xfrm>
          <a:off x="20167111" y="63597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72,297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37</xdr:row>
      <xdr:rowOff>33050</xdr:rowOff>
    </xdr:from>
    <xdr:ext cx="534377" cy="259045"/>
    <xdr:sp macro="" textlink="">
      <xdr:nvSpPr>
        <xdr:cNvPr id="599" name="n_3aveValue【一般廃棄物処理施設】&#10;一人当たり有形固定資産（償却資産）額">
          <a:extLst>
            <a:ext uri="{FF2B5EF4-FFF2-40B4-BE49-F238E27FC236}">
              <a16:creationId xmlns:a16="http://schemas.microsoft.com/office/drawing/2014/main" id="{DB2DF22E-1951-4925-91E1-A8CDDE7B994A}"/>
            </a:ext>
          </a:extLst>
        </xdr:cNvPr>
        <xdr:cNvSpPr txBox="1"/>
      </xdr:nvSpPr>
      <xdr:spPr>
        <a:xfrm>
          <a:off x="19278111" y="6376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37</xdr:row>
      <xdr:rowOff>17683</xdr:rowOff>
    </xdr:from>
    <xdr:ext cx="534377" cy="259045"/>
    <xdr:sp macro="" textlink="">
      <xdr:nvSpPr>
        <xdr:cNvPr id="600" name="n_4aveValue【一般廃棄物処理施設】&#10;一人当たり有形固定資産（償却資産）額">
          <a:extLst>
            <a:ext uri="{FF2B5EF4-FFF2-40B4-BE49-F238E27FC236}">
              <a16:creationId xmlns:a16="http://schemas.microsoft.com/office/drawing/2014/main" id="{64593D14-F399-4A9F-807E-B380848C2C84}"/>
            </a:ext>
          </a:extLst>
        </xdr:cNvPr>
        <xdr:cNvSpPr txBox="1"/>
      </xdr:nvSpPr>
      <xdr:spPr>
        <a:xfrm>
          <a:off x="18389111" y="63613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88411</xdr:colOff>
      <xdr:row>39</xdr:row>
      <xdr:rowOff>8845</xdr:rowOff>
    </xdr:from>
    <xdr:ext cx="534377" cy="259045"/>
    <xdr:sp macro="" textlink="">
      <xdr:nvSpPr>
        <xdr:cNvPr id="601" name="n_1mainValue【一般廃棄物処理施設】&#10;一人当たり有形固定資産（償却資産）額">
          <a:extLst>
            <a:ext uri="{FF2B5EF4-FFF2-40B4-BE49-F238E27FC236}">
              <a16:creationId xmlns:a16="http://schemas.microsoft.com/office/drawing/2014/main" id="{4F6B6FF0-7D42-4628-A969-E80CBA5DA1AA}"/>
            </a:ext>
          </a:extLst>
        </xdr:cNvPr>
        <xdr:cNvSpPr txBox="1"/>
      </xdr:nvSpPr>
      <xdr:spPr>
        <a:xfrm>
          <a:off x="21043411" y="6695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39</xdr:row>
      <xdr:rowOff>8239</xdr:rowOff>
    </xdr:from>
    <xdr:ext cx="534377" cy="259045"/>
    <xdr:sp macro="" textlink="">
      <xdr:nvSpPr>
        <xdr:cNvPr id="602" name="n_2mainValue【一般廃棄物処理施設】&#10;一人当たり有形固定資産（償却資産）額">
          <a:extLst>
            <a:ext uri="{FF2B5EF4-FFF2-40B4-BE49-F238E27FC236}">
              <a16:creationId xmlns:a16="http://schemas.microsoft.com/office/drawing/2014/main" id="{7B35465B-2288-44D7-BEE5-2A922C62C47E}"/>
            </a:ext>
          </a:extLst>
        </xdr:cNvPr>
        <xdr:cNvSpPr txBox="1"/>
      </xdr:nvSpPr>
      <xdr:spPr>
        <a:xfrm>
          <a:off x="20167111" y="66947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40</xdr:row>
      <xdr:rowOff>104263</xdr:rowOff>
    </xdr:from>
    <xdr:ext cx="534377" cy="259045"/>
    <xdr:sp macro="" textlink="">
      <xdr:nvSpPr>
        <xdr:cNvPr id="603" name="n_3mainValue【一般廃棄物処理施設】&#10;一人当たり有形固定資産（償却資産）額">
          <a:extLst>
            <a:ext uri="{FF2B5EF4-FFF2-40B4-BE49-F238E27FC236}">
              <a16:creationId xmlns:a16="http://schemas.microsoft.com/office/drawing/2014/main" id="{2CA6C67C-A585-4BEA-88B1-A76E18120069}"/>
            </a:ext>
          </a:extLst>
        </xdr:cNvPr>
        <xdr:cNvSpPr txBox="1"/>
      </xdr:nvSpPr>
      <xdr:spPr>
        <a:xfrm>
          <a:off x="19278111" y="6962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40</xdr:row>
      <xdr:rowOff>107714</xdr:rowOff>
    </xdr:from>
    <xdr:ext cx="534377" cy="259045"/>
    <xdr:sp macro="" textlink="">
      <xdr:nvSpPr>
        <xdr:cNvPr id="604" name="n_4mainValue【一般廃棄物処理施設】&#10;一人当たり有形固定資産（償却資産）額">
          <a:extLst>
            <a:ext uri="{FF2B5EF4-FFF2-40B4-BE49-F238E27FC236}">
              <a16:creationId xmlns:a16="http://schemas.microsoft.com/office/drawing/2014/main" id="{77E6267B-649C-4F63-9E8E-A6182C32916B}"/>
            </a:ext>
          </a:extLst>
        </xdr:cNvPr>
        <xdr:cNvSpPr txBox="1"/>
      </xdr:nvSpPr>
      <xdr:spPr>
        <a:xfrm>
          <a:off x="18389111" y="69657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605" name="正方形/長方形 604">
          <a:extLst>
            <a:ext uri="{FF2B5EF4-FFF2-40B4-BE49-F238E27FC236}">
              <a16:creationId xmlns:a16="http://schemas.microsoft.com/office/drawing/2014/main" id="{FA243371-A126-4B86-9EDC-E752ACBA261E}"/>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606" name="正方形/長方形 605">
          <a:extLst>
            <a:ext uri="{FF2B5EF4-FFF2-40B4-BE49-F238E27FC236}">
              <a16:creationId xmlns:a16="http://schemas.microsoft.com/office/drawing/2014/main" id="{F76F45D3-32D3-4B3C-AAC2-FA95B49DEB1A}"/>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607" name="正方形/長方形 606">
          <a:extLst>
            <a:ext uri="{FF2B5EF4-FFF2-40B4-BE49-F238E27FC236}">
              <a16:creationId xmlns:a16="http://schemas.microsoft.com/office/drawing/2014/main" id="{2F6A3145-CDC9-4DFD-B9ED-6FF185DE5DBE}"/>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608" name="正方形/長方形 607">
          <a:extLst>
            <a:ext uri="{FF2B5EF4-FFF2-40B4-BE49-F238E27FC236}">
              <a16:creationId xmlns:a16="http://schemas.microsoft.com/office/drawing/2014/main" id="{0E62869D-F0C9-4452-9F9A-449BB13F6D2D}"/>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609" name="正方形/長方形 608">
          <a:extLst>
            <a:ext uri="{FF2B5EF4-FFF2-40B4-BE49-F238E27FC236}">
              <a16:creationId xmlns:a16="http://schemas.microsoft.com/office/drawing/2014/main" id="{4EB34E44-8924-4053-A11A-CF66FAADE73C}"/>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610" name="正方形/長方形 609">
          <a:extLst>
            <a:ext uri="{FF2B5EF4-FFF2-40B4-BE49-F238E27FC236}">
              <a16:creationId xmlns:a16="http://schemas.microsoft.com/office/drawing/2014/main" id="{AEA67728-978A-407D-BD7F-AFC5EF47775C}"/>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611" name="正方形/長方形 610">
          <a:extLst>
            <a:ext uri="{FF2B5EF4-FFF2-40B4-BE49-F238E27FC236}">
              <a16:creationId xmlns:a16="http://schemas.microsoft.com/office/drawing/2014/main" id="{270C82DB-81ED-418C-A67A-82B5CAD802CF}"/>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612" name="正方形/長方形 611">
          <a:extLst>
            <a:ext uri="{FF2B5EF4-FFF2-40B4-BE49-F238E27FC236}">
              <a16:creationId xmlns:a16="http://schemas.microsoft.com/office/drawing/2014/main" id="{27673F3B-4AFA-407E-A890-D0E14667730B}"/>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613" name="テキスト ボックス 612">
          <a:extLst>
            <a:ext uri="{FF2B5EF4-FFF2-40B4-BE49-F238E27FC236}">
              <a16:creationId xmlns:a16="http://schemas.microsoft.com/office/drawing/2014/main" id="{922FBCAD-82D7-4615-A1B1-2FAA6067598B}"/>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614" name="直線コネクタ 613">
          <a:extLst>
            <a:ext uri="{FF2B5EF4-FFF2-40B4-BE49-F238E27FC236}">
              <a16:creationId xmlns:a16="http://schemas.microsoft.com/office/drawing/2014/main" id="{EF09AC5F-D628-4CB5-AB2D-B5B6FEECC1C2}"/>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615" name="テキスト ボックス 614">
          <a:extLst>
            <a:ext uri="{FF2B5EF4-FFF2-40B4-BE49-F238E27FC236}">
              <a16:creationId xmlns:a16="http://schemas.microsoft.com/office/drawing/2014/main" id="{5FEEBCE6-7101-4765-BBB8-0FEA150BA513}"/>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616" name="直線コネクタ 615">
          <a:extLst>
            <a:ext uri="{FF2B5EF4-FFF2-40B4-BE49-F238E27FC236}">
              <a16:creationId xmlns:a16="http://schemas.microsoft.com/office/drawing/2014/main" id="{9390D0A3-89FA-4959-8A6F-D7A4F2FCA959}"/>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617" name="テキスト ボックス 616">
          <a:extLst>
            <a:ext uri="{FF2B5EF4-FFF2-40B4-BE49-F238E27FC236}">
              <a16:creationId xmlns:a16="http://schemas.microsoft.com/office/drawing/2014/main" id="{95142773-EAF4-4396-A5E5-0A93F53BC1C9}"/>
            </a:ext>
          </a:extLst>
        </xdr:cNvPr>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618" name="直線コネクタ 617">
          <a:extLst>
            <a:ext uri="{FF2B5EF4-FFF2-40B4-BE49-F238E27FC236}">
              <a16:creationId xmlns:a16="http://schemas.microsoft.com/office/drawing/2014/main" id="{5C098EC9-CE0F-497C-AE75-3EAD368FECC9}"/>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619" name="テキスト ボックス 618">
          <a:extLst>
            <a:ext uri="{FF2B5EF4-FFF2-40B4-BE49-F238E27FC236}">
              <a16:creationId xmlns:a16="http://schemas.microsoft.com/office/drawing/2014/main" id="{0133A27C-BD17-4C82-A6CD-ECA6131BEDE9}"/>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620" name="直線コネクタ 619">
          <a:extLst>
            <a:ext uri="{FF2B5EF4-FFF2-40B4-BE49-F238E27FC236}">
              <a16:creationId xmlns:a16="http://schemas.microsoft.com/office/drawing/2014/main" id="{26888768-FA69-4A6E-AB15-44B6F3532829}"/>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621" name="テキスト ボックス 620">
          <a:extLst>
            <a:ext uri="{FF2B5EF4-FFF2-40B4-BE49-F238E27FC236}">
              <a16:creationId xmlns:a16="http://schemas.microsoft.com/office/drawing/2014/main" id="{6AC7C9AA-FF12-4CA9-9A67-1665C17804F5}"/>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622" name="直線コネクタ 621">
          <a:extLst>
            <a:ext uri="{FF2B5EF4-FFF2-40B4-BE49-F238E27FC236}">
              <a16:creationId xmlns:a16="http://schemas.microsoft.com/office/drawing/2014/main" id="{DFC127BB-3FE7-4C9B-9ED5-5136AAD096F4}"/>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623" name="テキスト ボックス 622">
          <a:extLst>
            <a:ext uri="{FF2B5EF4-FFF2-40B4-BE49-F238E27FC236}">
              <a16:creationId xmlns:a16="http://schemas.microsoft.com/office/drawing/2014/main" id="{2FE8F763-3B62-409C-8E2F-436BBBA52821}"/>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624" name="直線コネクタ 623">
          <a:extLst>
            <a:ext uri="{FF2B5EF4-FFF2-40B4-BE49-F238E27FC236}">
              <a16:creationId xmlns:a16="http://schemas.microsoft.com/office/drawing/2014/main" id="{838A0893-B5EA-410A-B209-93EC0CBD168B}"/>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625" name="テキスト ボックス 624">
          <a:extLst>
            <a:ext uri="{FF2B5EF4-FFF2-40B4-BE49-F238E27FC236}">
              <a16:creationId xmlns:a16="http://schemas.microsoft.com/office/drawing/2014/main" id="{4C4FD56F-BCC6-4441-B23E-DD591849EDBA}"/>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626" name="直線コネクタ 625">
          <a:extLst>
            <a:ext uri="{FF2B5EF4-FFF2-40B4-BE49-F238E27FC236}">
              <a16:creationId xmlns:a16="http://schemas.microsoft.com/office/drawing/2014/main" id="{33DAD08F-2136-430A-BC32-593092E4EBC5}"/>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627" name="テキスト ボックス 626">
          <a:extLst>
            <a:ext uri="{FF2B5EF4-FFF2-40B4-BE49-F238E27FC236}">
              <a16:creationId xmlns:a16="http://schemas.microsoft.com/office/drawing/2014/main" id="{84C96DD4-966B-483C-B3AE-019FEB3D36C6}"/>
            </a:ext>
          </a:extLst>
        </xdr:cNvPr>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628" name="直線コネクタ 627">
          <a:extLst>
            <a:ext uri="{FF2B5EF4-FFF2-40B4-BE49-F238E27FC236}">
              <a16:creationId xmlns:a16="http://schemas.microsoft.com/office/drawing/2014/main" id="{447C60CE-FF11-4290-B658-6F8901CB72B3}"/>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629" name="【保健センター・保健所】&#10;有形固定資産減価償却率グラフ枠">
          <a:extLst>
            <a:ext uri="{FF2B5EF4-FFF2-40B4-BE49-F238E27FC236}">
              <a16:creationId xmlns:a16="http://schemas.microsoft.com/office/drawing/2014/main" id="{6728B02A-5E7C-4B00-9C18-2BB9B0AE108A}"/>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70213</xdr:rowOff>
    </xdr:from>
    <xdr:to>
      <xdr:col>85</xdr:col>
      <xdr:colOff>126364</xdr:colOff>
      <xdr:row>64</xdr:row>
      <xdr:rowOff>40822</xdr:rowOff>
    </xdr:to>
    <xdr:cxnSp macro="">
      <xdr:nvCxnSpPr>
        <xdr:cNvPr id="630" name="直線コネクタ 629">
          <a:extLst>
            <a:ext uri="{FF2B5EF4-FFF2-40B4-BE49-F238E27FC236}">
              <a16:creationId xmlns:a16="http://schemas.microsoft.com/office/drawing/2014/main" id="{E9DC6BDD-2FDB-41B8-BBF0-EB3EE27E2214}"/>
            </a:ext>
          </a:extLst>
        </xdr:cNvPr>
        <xdr:cNvCxnSpPr/>
      </xdr:nvCxnSpPr>
      <xdr:spPr>
        <a:xfrm flipV="1">
          <a:off x="16318864" y="9499963"/>
          <a:ext cx="0" cy="15136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44649</xdr:rowOff>
    </xdr:from>
    <xdr:ext cx="405111" cy="259045"/>
    <xdr:sp macro="" textlink="">
      <xdr:nvSpPr>
        <xdr:cNvPr id="631" name="【保健センター・保健所】&#10;有形固定資産減価償却率最小値テキスト">
          <a:extLst>
            <a:ext uri="{FF2B5EF4-FFF2-40B4-BE49-F238E27FC236}">
              <a16:creationId xmlns:a16="http://schemas.microsoft.com/office/drawing/2014/main" id="{58ED81AE-DA13-41A5-ACB7-19144AAEE455}"/>
            </a:ext>
          </a:extLst>
        </xdr:cNvPr>
        <xdr:cNvSpPr txBox="1"/>
      </xdr:nvSpPr>
      <xdr:spPr>
        <a:xfrm>
          <a:off x="16357600" y="1101744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40822</xdr:rowOff>
    </xdr:from>
    <xdr:to>
      <xdr:col>86</xdr:col>
      <xdr:colOff>25400</xdr:colOff>
      <xdr:row>64</xdr:row>
      <xdr:rowOff>40822</xdr:rowOff>
    </xdr:to>
    <xdr:cxnSp macro="">
      <xdr:nvCxnSpPr>
        <xdr:cNvPr id="632" name="直線コネクタ 631">
          <a:extLst>
            <a:ext uri="{FF2B5EF4-FFF2-40B4-BE49-F238E27FC236}">
              <a16:creationId xmlns:a16="http://schemas.microsoft.com/office/drawing/2014/main" id="{B46248E7-F47F-481B-9DA4-C7D79E01C33B}"/>
            </a:ext>
          </a:extLst>
        </xdr:cNvPr>
        <xdr:cNvCxnSpPr/>
      </xdr:nvCxnSpPr>
      <xdr:spPr>
        <a:xfrm>
          <a:off x="16230600" y="110136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16890</xdr:rowOff>
    </xdr:from>
    <xdr:ext cx="340478" cy="259045"/>
    <xdr:sp macro="" textlink="">
      <xdr:nvSpPr>
        <xdr:cNvPr id="633" name="【保健センター・保健所】&#10;有形固定資産減価償却率最大値テキスト">
          <a:extLst>
            <a:ext uri="{FF2B5EF4-FFF2-40B4-BE49-F238E27FC236}">
              <a16:creationId xmlns:a16="http://schemas.microsoft.com/office/drawing/2014/main" id="{9098A494-BB32-43F7-B4ED-0C640F3DD1A6}"/>
            </a:ext>
          </a:extLst>
        </xdr:cNvPr>
        <xdr:cNvSpPr txBox="1"/>
      </xdr:nvSpPr>
      <xdr:spPr>
        <a:xfrm>
          <a:off x="16357600" y="927519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70213</xdr:rowOff>
    </xdr:from>
    <xdr:to>
      <xdr:col>86</xdr:col>
      <xdr:colOff>25400</xdr:colOff>
      <xdr:row>55</xdr:row>
      <xdr:rowOff>70213</xdr:rowOff>
    </xdr:to>
    <xdr:cxnSp macro="">
      <xdr:nvCxnSpPr>
        <xdr:cNvPr id="634" name="直線コネクタ 633">
          <a:extLst>
            <a:ext uri="{FF2B5EF4-FFF2-40B4-BE49-F238E27FC236}">
              <a16:creationId xmlns:a16="http://schemas.microsoft.com/office/drawing/2014/main" id="{D36AA4ED-C39D-4C5C-91FE-2F7EA60F158E}"/>
            </a:ext>
          </a:extLst>
        </xdr:cNvPr>
        <xdr:cNvCxnSpPr/>
      </xdr:nvCxnSpPr>
      <xdr:spPr>
        <a:xfrm>
          <a:off x="16230600" y="94999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1468</xdr:rowOff>
    </xdr:from>
    <xdr:ext cx="405111" cy="259045"/>
    <xdr:sp macro="" textlink="">
      <xdr:nvSpPr>
        <xdr:cNvPr id="635" name="【保健センター・保健所】&#10;有形固定資産減価償却率平均値テキスト">
          <a:extLst>
            <a:ext uri="{FF2B5EF4-FFF2-40B4-BE49-F238E27FC236}">
              <a16:creationId xmlns:a16="http://schemas.microsoft.com/office/drawing/2014/main" id="{8DE51A10-9C69-4D9E-9FA0-DAB679954241}"/>
            </a:ext>
          </a:extLst>
        </xdr:cNvPr>
        <xdr:cNvSpPr txBox="1"/>
      </xdr:nvSpPr>
      <xdr:spPr>
        <a:xfrm>
          <a:off x="16357600" y="1011701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150041</xdr:rowOff>
    </xdr:from>
    <xdr:to>
      <xdr:col>85</xdr:col>
      <xdr:colOff>177800</xdr:colOff>
      <xdr:row>60</xdr:row>
      <xdr:rowOff>80191</xdr:rowOff>
    </xdr:to>
    <xdr:sp macro="" textlink="">
      <xdr:nvSpPr>
        <xdr:cNvPr id="636" name="フローチャート: 判断 635">
          <a:extLst>
            <a:ext uri="{FF2B5EF4-FFF2-40B4-BE49-F238E27FC236}">
              <a16:creationId xmlns:a16="http://schemas.microsoft.com/office/drawing/2014/main" id="{6485A113-1892-4A82-A1C2-84327A7EA800}"/>
            </a:ext>
          </a:extLst>
        </xdr:cNvPr>
        <xdr:cNvSpPr/>
      </xdr:nvSpPr>
      <xdr:spPr>
        <a:xfrm>
          <a:off x="16268700" y="102655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109220</xdr:rowOff>
    </xdr:from>
    <xdr:to>
      <xdr:col>81</xdr:col>
      <xdr:colOff>101600</xdr:colOff>
      <xdr:row>60</xdr:row>
      <xdr:rowOff>39370</xdr:rowOff>
    </xdr:to>
    <xdr:sp macro="" textlink="">
      <xdr:nvSpPr>
        <xdr:cNvPr id="637" name="フローチャート: 判断 636">
          <a:extLst>
            <a:ext uri="{FF2B5EF4-FFF2-40B4-BE49-F238E27FC236}">
              <a16:creationId xmlns:a16="http://schemas.microsoft.com/office/drawing/2014/main" id="{E76BBBFB-4E12-4549-A4F3-1A8D05D2DDA1}"/>
            </a:ext>
          </a:extLst>
        </xdr:cNvPr>
        <xdr:cNvSpPr/>
      </xdr:nvSpPr>
      <xdr:spPr>
        <a:xfrm>
          <a:off x="15430500" y="1022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86360</xdr:rowOff>
    </xdr:from>
    <xdr:to>
      <xdr:col>76</xdr:col>
      <xdr:colOff>165100</xdr:colOff>
      <xdr:row>60</xdr:row>
      <xdr:rowOff>16510</xdr:rowOff>
    </xdr:to>
    <xdr:sp macro="" textlink="">
      <xdr:nvSpPr>
        <xdr:cNvPr id="638" name="フローチャート: 判断 637">
          <a:extLst>
            <a:ext uri="{FF2B5EF4-FFF2-40B4-BE49-F238E27FC236}">
              <a16:creationId xmlns:a16="http://schemas.microsoft.com/office/drawing/2014/main" id="{F60FBF72-00C3-487C-8C46-B81314771C88}"/>
            </a:ext>
          </a:extLst>
        </xdr:cNvPr>
        <xdr:cNvSpPr/>
      </xdr:nvSpPr>
      <xdr:spPr>
        <a:xfrm>
          <a:off x="14541500" y="10201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78196</xdr:rowOff>
    </xdr:from>
    <xdr:to>
      <xdr:col>72</xdr:col>
      <xdr:colOff>38100</xdr:colOff>
      <xdr:row>60</xdr:row>
      <xdr:rowOff>8346</xdr:rowOff>
    </xdr:to>
    <xdr:sp macro="" textlink="">
      <xdr:nvSpPr>
        <xdr:cNvPr id="639" name="フローチャート: 判断 638">
          <a:extLst>
            <a:ext uri="{FF2B5EF4-FFF2-40B4-BE49-F238E27FC236}">
              <a16:creationId xmlns:a16="http://schemas.microsoft.com/office/drawing/2014/main" id="{590E09A6-CEA3-457D-8718-046BECF82E94}"/>
            </a:ext>
          </a:extLst>
        </xdr:cNvPr>
        <xdr:cNvSpPr/>
      </xdr:nvSpPr>
      <xdr:spPr>
        <a:xfrm>
          <a:off x="13652500" y="10193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29210</xdr:rowOff>
    </xdr:from>
    <xdr:to>
      <xdr:col>67</xdr:col>
      <xdr:colOff>101600</xdr:colOff>
      <xdr:row>59</xdr:row>
      <xdr:rowOff>130810</xdr:rowOff>
    </xdr:to>
    <xdr:sp macro="" textlink="">
      <xdr:nvSpPr>
        <xdr:cNvPr id="640" name="フローチャート: 判断 639">
          <a:extLst>
            <a:ext uri="{FF2B5EF4-FFF2-40B4-BE49-F238E27FC236}">
              <a16:creationId xmlns:a16="http://schemas.microsoft.com/office/drawing/2014/main" id="{4A066437-B7FC-4A34-AAD3-BFC00640CA80}"/>
            </a:ext>
          </a:extLst>
        </xdr:cNvPr>
        <xdr:cNvSpPr/>
      </xdr:nvSpPr>
      <xdr:spPr>
        <a:xfrm>
          <a:off x="12763500" y="10144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641" name="テキスト ボックス 640">
          <a:extLst>
            <a:ext uri="{FF2B5EF4-FFF2-40B4-BE49-F238E27FC236}">
              <a16:creationId xmlns:a16="http://schemas.microsoft.com/office/drawing/2014/main" id="{B93A756A-193B-438B-A3B3-1651E8683574}"/>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642" name="テキスト ボックス 641">
          <a:extLst>
            <a:ext uri="{FF2B5EF4-FFF2-40B4-BE49-F238E27FC236}">
              <a16:creationId xmlns:a16="http://schemas.microsoft.com/office/drawing/2014/main" id="{94B76F78-FE2E-48FC-9FE7-C864635D44AE}"/>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643" name="テキスト ボックス 642">
          <a:extLst>
            <a:ext uri="{FF2B5EF4-FFF2-40B4-BE49-F238E27FC236}">
              <a16:creationId xmlns:a16="http://schemas.microsoft.com/office/drawing/2014/main" id="{62EB75BA-6308-42E0-B2C3-7D0A4FDA0224}"/>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644" name="テキスト ボックス 643">
          <a:extLst>
            <a:ext uri="{FF2B5EF4-FFF2-40B4-BE49-F238E27FC236}">
              <a16:creationId xmlns:a16="http://schemas.microsoft.com/office/drawing/2014/main" id="{7961DAFA-A12B-4360-B686-D041BDCA4FB8}"/>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645" name="テキスト ボックス 644">
          <a:extLst>
            <a:ext uri="{FF2B5EF4-FFF2-40B4-BE49-F238E27FC236}">
              <a16:creationId xmlns:a16="http://schemas.microsoft.com/office/drawing/2014/main" id="{A2358511-26D2-4AB6-B13C-C54BF0EF0890}"/>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102688</xdr:rowOff>
    </xdr:from>
    <xdr:to>
      <xdr:col>85</xdr:col>
      <xdr:colOff>177800</xdr:colOff>
      <xdr:row>61</xdr:row>
      <xdr:rowOff>32838</xdr:rowOff>
    </xdr:to>
    <xdr:sp macro="" textlink="">
      <xdr:nvSpPr>
        <xdr:cNvPr id="646" name="楕円 645">
          <a:extLst>
            <a:ext uri="{FF2B5EF4-FFF2-40B4-BE49-F238E27FC236}">
              <a16:creationId xmlns:a16="http://schemas.microsoft.com/office/drawing/2014/main" id="{B9885A88-5E1A-438F-BC4B-119EB959E3A6}"/>
            </a:ext>
          </a:extLst>
        </xdr:cNvPr>
        <xdr:cNvSpPr/>
      </xdr:nvSpPr>
      <xdr:spPr>
        <a:xfrm>
          <a:off x="16268700" y="10389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60</xdr:row>
      <xdr:rowOff>81115</xdr:rowOff>
    </xdr:from>
    <xdr:ext cx="405111" cy="259045"/>
    <xdr:sp macro="" textlink="">
      <xdr:nvSpPr>
        <xdr:cNvPr id="647" name="【保健センター・保健所】&#10;有形固定資産減価償却率該当値テキスト">
          <a:extLst>
            <a:ext uri="{FF2B5EF4-FFF2-40B4-BE49-F238E27FC236}">
              <a16:creationId xmlns:a16="http://schemas.microsoft.com/office/drawing/2014/main" id="{A38B852C-C874-413A-9E96-EA4D2212E5C3}"/>
            </a:ext>
          </a:extLst>
        </xdr:cNvPr>
        <xdr:cNvSpPr txBox="1"/>
      </xdr:nvSpPr>
      <xdr:spPr>
        <a:xfrm>
          <a:off x="16357600" y="103681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60</xdr:row>
      <xdr:rowOff>58601</xdr:rowOff>
    </xdr:from>
    <xdr:to>
      <xdr:col>81</xdr:col>
      <xdr:colOff>101600</xdr:colOff>
      <xdr:row>60</xdr:row>
      <xdr:rowOff>160201</xdr:rowOff>
    </xdr:to>
    <xdr:sp macro="" textlink="">
      <xdr:nvSpPr>
        <xdr:cNvPr id="648" name="楕円 647">
          <a:extLst>
            <a:ext uri="{FF2B5EF4-FFF2-40B4-BE49-F238E27FC236}">
              <a16:creationId xmlns:a16="http://schemas.microsoft.com/office/drawing/2014/main" id="{3FA96A7D-0E3B-4C17-A574-A68315433383}"/>
            </a:ext>
          </a:extLst>
        </xdr:cNvPr>
        <xdr:cNvSpPr/>
      </xdr:nvSpPr>
      <xdr:spPr>
        <a:xfrm>
          <a:off x="15430500" y="103456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60</xdr:row>
      <xdr:rowOff>109401</xdr:rowOff>
    </xdr:from>
    <xdr:to>
      <xdr:col>85</xdr:col>
      <xdr:colOff>127000</xdr:colOff>
      <xdr:row>60</xdr:row>
      <xdr:rowOff>153488</xdr:rowOff>
    </xdr:to>
    <xdr:cxnSp macro="">
      <xdr:nvCxnSpPr>
        <xdr:cNvPr id="649" name="直線コネクタ 648">
          <a:extLst>
            <a:ext uri="{FF2B5EF4-FFF2-40B4-BE49-F238E27FC236}">
              <a16:creationId xmlns:a16="http://schemas.microsoft.com/office/drawing/2014/main" id="{43A1AA99-8DEB-48D8-A032-992A0104A523}"/>
            </a:ext>
          </a:extLst>
        </xdr:cNvPr>
        <xdr:cNvCxnSpPr/>
      </xdr:nvCxnSpPr>
      <xdr:spPr>
        <a:xfrm>
          <a:off x="15481300" y="10396401"/>
          <a:ext cx="8382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60</xdr:row>
      <xdr:rowOff>14515</xdr:rowOff>
    </xdr:from>
    <xdr:to>
      <xdr:col>76</xdr:col>
      <xdr:colOff>165100</xdr:colOff>
      <xdr:row>60</xdr:row>
      <xdr:rowOff>116115</xdr:rowOff>
    </xdr:to>
    <xdr:sp macro="" textlink="">
      <xdr:nvSpPr>
        <xdr:cNvPr id="650" name="楕円 649">
          <a:extLst>
            <a:ext uri="{FF2B5EF4-FFF2-40B4-BE49-F238E27FC236}">
              <a16:creationId xmlns:a16="http://schemas.microsoft.com/office/drawing/2014/main" id="{6356E209-7F35-4EAC-963B-7EE34B632518}"/>
            </a:ext>
          </a:extLst>
        </xdr:cNvPr>
        <xdr:cNvSpPr/>
      </xdr:nvSpPr>
      <xdr:spPr>
        <a:xfrm>
          <a:off x="14541500" y="10301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60</xdr:row>
      <xdr:rowOff>65315</xdr:rowOff>
    </xdr:from>
    <xdr:to>
      <xdr:col>81</xdr:col>
      <xdr:colOff>50800</xdr:colOff>
      <xdr:row>60</xdr:row>
      <xdr:rowOff>109401</xdr:rowOff>
    </xdr:to>
    <xdr:cxnSp macro="">
      <xdr:nvCxnSpPr>
        <xdr:cNvPr id="651" name="直線コネクタ 650">
          <a:extLst>
            <a:ext uri="{FF2B5EF4-FFF2-40B4-BE49-F238E27FC236}">
              <a16:creationId xmlns:a16="http://schemas.microsoft.com/office/drawing/2014/main" id="{DFDACFB5-7BE6-4F08-A13B-F4B0C82527A5}"/>
            </a:ext>
          </a:extLst>
        </xdr:cNvPr>
        <xdr:cNvCxnSpPr/>
      </xdr:nvCxnSpPr>
      <xdr:spPr>
        <a:xfrm>
          <a:off x="14592300" y="10352315"/>
          <a:ext cx="889000" cy="44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59</xdr:row>
      <xdr:rowOff>141877</xdr:rowOff>
    </xdr:from>
    <xdr:to>
      <xdr:col>72</xdr:col>
      <xdr:colOff>38100</xdr:colOff>
      <xdr:row>60</xdr:row>
      <xdr:rowOff>72027</xdr:rowOff>
    </xdr:to>
    <xdr:sp macro="" textlink="">
      <xdr:nvSpPr>
        <xdr:cNvPr id="652" name="楕円 651">
          <a:extLst>
            <a:ext uri="{FF2B5EF4-FFF2-40B4-BE49-F238E27FC236}">
              <a16:creationId xmlns:a16="http://schemas.microsoft.com/office/drawing/2014/main" id="{9B3D5269-A22C-4134-9328-55C22C1D1818}"/>
            </a:ext>
          </a:extLst>
        </xdr:cNvPr>
        <xdr:cNvSpPr/>
      </xdr:nvSpPr>
      <xdr:spPr>
        <a:xfrm>
          <a:off x="13652500" y="10257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60</xdr:row>
      <xdr:rowOff>21227</xdr:rowOff>
    </xdr:from>
    <xdr:to>
      <xdr:col>76</xdr:col>
      <xdr:colOff>114300</xdr:colOff>
      <xdr:row>60</xdr:row>
      <xdr:rowOff>65315</xdr:rowOff>
    </xdr:to>
    <xdr:cxnSp macro="">
      <xdr:nvCxnSpPr>
        <xdr:cNvPr id="653" name="直線コネクタ 652">
          <a:extLst>
            <a:ext uri="{FF2B5EF4-FFF2-40B4-BE49-F238E27FC236}">
              <a16:creationId xmlns:a16="http://schemas.microsoft.com/office/drawing/2014/main" id="{3EE712FB-4288-4CBB-97C7-76F95E91B2F5}"/>
            </a:ext>
          </a:extLst>
        </xdr:cNvPr>
        <xdr:cNvCxnSpPr/>
      </xdr:nvCxnSpPr>
      <xdr:spPr>
        <a:xfrm>
          <a:off x="13703300" y="10308227"/>
          <a:ext cx="889000" cy="44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59</xdr:row>
      <xdr:rowOff>97790</xdr:rowOff>
    </xdr:from>
    <xdr:to>
      <xdr:col>67</xdr:col>
      <xdr:colOff>101600</xdr:colOff>
      <xdr:row>60</xdr:row>
      <xdr:rowOff>27940</xdr:rowOff>
    </xdr:to>
    <xdr:sp macro="" textlink="">
      <xdr:nvSpPr>
        <xdr:cNvPr id="654" name="楕円 653">
          <a:extLst>
            <a:ext uri="{FF2B5EF4-FFF2-40B4-BE49-F238E27FC236}">
              <a16:creationId xmlns:a16="http://schemas.microsoft.com/office/drawing/2014/main" id="{71BB1BAD-6AF3-4519-8B28-71063981A5BD}"/>
            </a:ext>
          </a:extLst>
        </xdr:cNvPr>
        <xdr:cNvSpPr/>
      </xdr:nvSpPr>
      <xdr:spPr>
        <a:xfrm>
          <a:off x="12763500" y="10213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59</xdr:row>
      <xdr:rowOff>148590</xdr:rowOff>
    </xdr:from>
    <xdr:to>
      <xdr:col>71</xdr:col>
      <xdr:colOff>177800</xdr:colOff>
      <xdr:row>60</xdr:row>
      <xdr:rowOff>21227</xdr:rowOff>
    </xdr:to>
    <xdr:cxnSp macro="">
      <xdr:nvCxnSpPr>
        <xdr:cNvPr id="655" name="直線コネクタ 654">
          <a:extLst>
            <a:ext uri="{FF2B5EF4-FFF2-40B4-BE49-F238E27FC236}">
              <a16:creationId xmlns:a16="http://schemas.microsoft.com/office/drawing/2014/main" id="{E9368AAB-909D-4F34-818B-74E05CB98E7A}"/>
            </a:ext>
          </a:extLst>
        </xdr:cNvPr>
        <xdr:cNvCxnSpPr/>
      </xdr:nvCxnSpPr>
      <xdr:spPr>
        <a:xfrm>
          <a:off x="12814300" y="10264140"/>
          <a:ext cx="8890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55897</xdr:rowOff>
    </xdr:from>
    <xdr:ext cx="405111" cy="259045"/>
    <xdr:sp macro="" textlink="">
      <xdr:nvSpPr>
        <xdr:cNvPr id="656" name="n_1aveValue【保健センター・保健所】&#10;有形固定資産減価償却率">
          <a:extLst>
            <a:ext uri="{FF2B5EF4-FFF2-40B4-BE49-F238E27FC236}">
              <a16:creationId xmlns:a16="http://schemas.microsoft.com/office/drawing/2014/main" id="{E1F2C682-DEE5-4894-9031-E7032B246867}"/>
            </a:ext>
          </a:extLst>
        </xdr:cNvPr>
        <xdr:cNvSpPr txBox="1"/>
      </xdr:nvSpPr>
      <xdr:spPr>
        <a:xfrm>
          <a:off x="15266044" y="999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33037</xdr:rowOff>
    </xdr:from>
    <xdr:ext cx="405111" cy="259045"/>
    <xdr:sp macro="" textlink="">
      <xdr:nvSpPr>
        <xdr:cNvPr id="657" name="n_2aveValue【保健センター・保健所】&#10;有形固定資産減価償却率">
          <a:extLst>
            <a:ext uri="{FF2B5EF4-FFF2-40B4-BE49-F238E27FC236}">
              <a16:creationId xmlns:a16="http://schemas.microsoft.com/office/drawing/2014/main" id="{4AC845F4-9DBB-4F20-A620-86CE2C4DDD71}"/>
            </a:ext>
          </a:extLst>
        </xdr:cNvPr>
        <xdr:cNvSpPr txBox="1"/>
      </xdr:nvSpPr>
      <xdr:spPr>
        <a:xfrm>
          <a:off x="14389744" y="99771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24873</xdr:rowOff>
    </xdr:from>
    <xdr:ext cx="405111" cy="259045"/>
    <xdr:sp macro="" textlink="">
      <xdr:nvSpPr>
        <xdr:cNvPr id="658" name="n_3aveValue【保健センター・保健所】&#10;有形固定資産減価償却率">
          <a:extLst>
            <a:ext uri="{FF2B5EF4-FFF2-40B4-BE49-F238E27FC236}">
              <a16:creationId xmlns:a16="http://schemas.microsoft.com/office/drawing/2014/main" id="{B82611C9-855B-4EF5-BD01-F21A1B89EC4D}"/>
            </a:ext>
          </a:extLst>
        </xdr:cNvPr>
        <xdr:cNvSpPr txBox="1"/>
      </xdr:nvSpPr>
      <xdr:spPr>
        <a:xfrm>
          <a:off x="13500744" y="9968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147337</xdr:rowOff>
    </xdr:from>
    <xdr:ext cx="405111" cy="259045"/>
    <xdr:sp macro="" textlink="">
      <xdr:nvSpPr>
        <xdr:cNvPr id="659" name="n_4aveValue【保健センター・保健所】&#10;有形固定資産減価償却率">
          <a:extLst>
            <a:ext uri="{FF2B5EF4-FFF2-40B4-BE49-F238E27FC236}">
              <a16:creationId xmlns:a16="http://schemas.microsoft.com/office/drawing/2014/main" id="{F6FAF55F-7B7B-4984-8D2A-B9992FC08DC3}"/>
            </a:ext>
          </a:extLst>
        </xdr:cNvPr>
        <xdr:cNvSpPr txBox="1"/>
      </xdr:nvSpPr>
      <xdr:spPr>
        <a:xfrm>
          <a:off x="12611744" y="99199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60</xdr:row>
      <xdr:rowOff>151328</xdr:rowOff>
    </xdr:from>
    <xdr:ext cx="405111" cy="259045"/>
    <xdr:sp macro="" textlink="">
      <xdr:nvSpPr>
        <xdr:cNvPr id="660" name="n_1mainValue【保健センター・保健所】&#10;有形固定資産減価償却率">
          <a:extLst>
            <a:ext uri="{FF2B5EF4-FFF2-40B4-BE49-F238E27FC236}">
              <a16:creationId xmlns:a16="http://schemas.microsoft.com/office/drawing/2014/main" id="{F69A0452-D918-4119-B0D3-A0B5DF8B23EC}"/>
            </a:ext>
          </a:extLst>
        </xdr:cNvPr>
        <xdr:cNvSpPr txBox="1"/>
      </xdr:nvSpPr>
      <xdr:spPr>
        <a:xfrm>
          <a:off x="15266044" y="104383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107242</xdr:rowOff>
    </xdr:from>
    <xdr:ext cx="405111" cy="259045"/>
    <xdr:sp macro="" textlink="">
      <xdr:nvSpPr>
        <xdr:cNvPr id="661" name="n_2mainValue【保健センター・保健所】&#10;有形固定資産減価償却率">
          <a:extLst>
            <a:ext uri="{FF2B5EF4-FFF2-40B4-BE49-F238E27FC236}">
              <a16:creationId xmlns:a16="http://schemas.microsoft.com/office/drawing/2014/main" id="{2686626B-EF79-401E-A65E-0234037EF360}"/>
            </a:ext>
          </a:extLst>
        </xdr:cNvPr>
        <xdr:cNvSpPr txBox="1"/>
      </xdr:nvSpPr>
      <xdr:spPr>
        <a:xfrm>
          <a:off x="14389744" y="103942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60</xdr:row>
      <xdr:rowOff>63154</xdr:rowOff>
    </xdr:from>
    <xdr:ext cx="405111" cy="259045"/>
    <xdr:sp macro="" textlink="">
      <xdr:nvSpPr>
        <xdr:cNvPr id="662" name="n_3mainValue【保健センター・保健所】&#10;有形固定資産減価償却率">
          <a:extLst>
            <a:ext uri="{FF2B5EF4-FFF2-40B4-BE49-F238E27FC236}">
              <a16:creationId xmlns:a16="http://schemas.microsoft.com/office/drawing/2014/main" id="{4EB7D62D-7A72-40E0-BEA2-E9E17C6102F0}"/>
            </a:ext>
          </a:extLst>
        </xdr:cNvPr>
        <xdr:cNvSpPr txBox="1"/>
      </xdr:nvSpPr>
      <xdr:spPr>
        <a:xfrm>
          <a:off x="13500744" y="103501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60</xdr:row>
      <xdr:rowOff>19067</xdr:rowOff>
    </xdr:from>
    <xdr:ext cx="405111" cy="259045"/>
    <xdr:sp macro="" textlink="">
      <xdr:nvSpPr>
        <xdr:cNvPr id="663" name="n_4mainValue【保健センター・保健所】&#10;有形固定資産減価償却率">
          <a:extLst>
            <a:ext uri="{FF2B5EF4-FFF2-40B4-BE49-F238E27FC236}">
              <a16:creationId xmlns:a16="http://schemas.microsoft.com/office/drawing/2014/main" id="{E9403877-D564-4A80-B608-878026DB4711}"/>
            </a:ext>
          </a:extLst>
        </xdr:cNvPr>
        <xdr:cNvSpPr txBox="1"/>
      </xdr:nvSpPr>
      <xdr:spPr>
        <a:xfrm>
          <a:off x="12611744" y="103060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664" name="正方形/長方形 663">
          <a:extLst>
            <a:ext uri="{FF2B5EF4-FFF2-40B4-BE49-F238E27FC236}">
              <a16:creationId xmlns:a16="http://schemas.microsoft.com/office/drawing/2014/main" id="{D49CF716-F04D-4420-8768-E5EE021107D3}"/>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665" name="正方形/長方形 664">
          <a:extLst>
            <a:ext uri="{FF2B5EF4-FFF2-40B4-BE49-F238E27FC236}">
              <a16:creationId xmlns:a16="http://schemas.microsoft.com/office/drawing/2014/main" id="{855B8333-BB07-49EB-8BED-1AB0CC7C5881}"/>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666" name="正方形/長方形 665">
          <a:extLst>
            <a:ext uri="{FF2B5EF4-FFF2-40B4-BE49-F238E27FC236}">
              <a16:creationId xmlns:a16="http://schemas.microsoft.com/office/drawing/2014/main" id="{9AFF7E63-2C99-4165-99F8-17113CD19660}"/>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667" name="正方形/長方形 666">
          <a:extLst>
            <a:ext uri="{FF2B5EF4-FFF2-40B4-BE49-F238E27FC236}">
              <a16:creationId xmlns:a16="http://schemas.microsoft.com/office/drawing/2014/main" id="{3D29E399-6D09-487E-9A85-8D3DAB1AE28B}"/>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668" name="正方形/長方形 667">
          <a:extLst>
            <a:ext uri="{FF2B5EF4-FFF2-40B4-BE49-F238E27FC236}">
              <a16:creationId xmlns:a16="http://schemas.microsoft.com/office/drawing/2014/main" id="{49291F91-7BB3-426C-832F-9456F76F8C11}"/>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669" name="正方形/長方形 668">
          <a:extLst>
            <a:ext uri="{FF2B5EF4-FFF2-40B4-BE49-F238E27FC236}">
              <a16:creationId xmlns:a16="http://schemas.microsoft.com/office/drawing/2014/main" id="{608FA0D8-C466-4C86-96EA-500C2DBADE4C}"/>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670" name="正方形/長方形 669">
          <a:extLst>
            <a:ext uri="{FF2B5EF4-FFF2-40B4-BE49-F238E27FC236}">
              <a16:creationId xmlns:a16="http://schemas.microsoft.com/office/drawing/2014/main" id="{47AB3192-2C1C-41C4-AFC1-9D1DC4FED486}"/>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671" name="正方形/長方形 670">
          <a:extLst>
            <a:ext uri="{FF2B5EF4-FFF2-40B4-BE49-F238E27FC236}">
              <a16:creationId xmlns:a16="http://schemas.microsoft.com/office/drawing/2014/main" id="{D71187D1-22DF-42EB-B987-D9C5EAF2629F}"/>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672" name="テキスト ボックス 671">
          <a:extLst>
            <a:ext uri="{FF2B5EF4-FFF2-40B4-BE49-F238E27FC236}">
              <a16:creationId xmlns:a16="http://schemas.microsoft.com/office/drawing/2014/main" id="{09346EC2-D68A-4F0E-BBE7-3CBAF30516F5}"/>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673" name="直線コネクタ 672">
          <a:extLst>
            <a:ext uri="{FF2B5EF4-FFF2-40B4-BE49-F238E27FC236}">
              <a16:creationId xmlns:a16="http://schemas.microsoft.com/office/drawing/2014/main" id="{B2A923BD-D864-4A43-BF85-F52E233D9ACF}"/>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130628</xdr:rowOff>
    </xdr:from>
    <xdr:to>
      <xdr:col>120</xdr:col>
      <xdr:colOff>114300</xdr:colOff>
      <xdr:row>64</xdr:row>
      <xdr:rowOff>130628</xdr:rowOff>
    </xdr:to>
    <xdr:cxnSp macro="">
      <xdr:nvCxnSpPr>
        <xdr:cNvPr id="674" name="直線コネクタ 673">
          <a:extLst>
            <a:ext uri="{FF2B5EF4-FFF2-40B4-BE49-F238E27FC236}">
              <a16:creationId xmlns:a16="http://schemas.microsoft.com/office/drawing/2014/main" id="{0A0A3A2C-728F-4737-82D9-508C9AE4683F}"/>
            </a:ext>
          </a:extLst>
        </xdr:cNvPr>
        <xdr:cNvCxnSpPr/>
      </xdr:nvCxnSpPr>
      <xdr:spPr>
        <a:xfrm>
          <a:off x="18288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675" name="テキスト ボックス 674">
          <a:extLst>
            <a:ext uri="{FF2B5EF4-FFF2-40B4-BE49-F238E27FC236}">
              <a16:creationId xmlns:a16="http://schemas.microsoft.com/office/drawing/2014/main" id="{85EB460D-E746-4DB3-9074-157B7D2D4EEF}"/>
            </a:ext>
          </a:extLst>
        </xdr:cNvPr>
        <xdr:cNvSpPr txBox="1"/>
      </xdr:nvSpPr>
      <xdr:spPr>
        <a:xfrm>
          <a:off x="17820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676" name="直線コネクタ 675">
          <a:extLst>
            <a:ext uri="{FF2B5EF4-FFF2-40B4-BE49-F238E27FC236}">
              <a16:creationId xmlns:a16="http://schemas.microsoft.com/office/drawing/2014/main" id="{BCDB639D-CCE0-482C-AE9D-C53F9B9650CF}"/>
            </a:ext>
          </a:extLst>
        </xdr:cNvPr>
        <xdr:cNvCxnSpPr/>
      </xdr:nvCxnSpPr>
      <xdr:spPr>
        <a:xfrm>
          <a:off x="18288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macro="" textlink="">
      <xdr:nvSpPr>
        <xdr:cNvPr id="677" name="テキスト ボックス 676">
          <a:extLst>
            <a:ext uri="{FF2B5EF4-FFF2-40B4-BE49-F238E27FC236}">
              <a16:creationId xmlns:a16="http://schemas.microsoft.com/office/drawing/2014/main" id="{3BCD69A8-8C7B-4D30-AD7F-CC71E4371AE9}"/>
            </a:ext>
          </a:extLst>
        </xdr:cNvPr>
        <xdr:cNvSpPr txBox="1"/>
      </xdr:nvSpPr>
      <xdr:spPr>
        <a:xfrm>
          <a:off x="17820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678" name="直線コネクタ 677">
          <a:extLst>
            <a:ext uri="{FF2B5EF4-FFF2-40B4-BE49-F238E27FC236}">
              <a16:creationId xmlns:a16="http://schemas.microsoft.com/office/drawing/2014/main" id="{E67DC3A1-20DB-40F5-A1AD-04FB6876282E}"/>
            </a:ext>
          </a:extLst>
        </xdr:cNvPr>
        <xdr:cNvCxnSpPr/>
      </xdr:nvCxnSpPr>
      <xdr:spPr>
        <a:xfrm>
          <a:off x="18288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macro="" textlink="">
      <xdr:nvSpPr>
        <xdr:cNvPr id="679" name="テキスト ボックス 678">
          <a:extLst>
            <a:ext uri="{FF2B5EF4-FFF2-40B4-BE49-F238E27FC236}">
              <a16:creationId xmlns:a16="http://schemas.microsoft.com/office/drawing/2014/main" id="{71E61537-C97B-45C8-B4AF-F1BB8C2D3C7E}"/>
            </a:ext>
          </a:extLst>
        </xdr:cNvPr>
        <xdr:cNvSpPr txBox="1"/>
      </xdr:nvSpPr>
      <xdr:spPr>
        <a:xfrm>
          <a:off x="17820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680" name="直線コネクタ 679">
          <a:extLst>
            <a:ext uri="{FF2B5EF4-FFF2-40B4-BE49-F238E27FC236}">
              <a16:creationId xmlns:a16="http://schemas.microsoft.com/office/drawing/2014/main" id="{D8DB4D2F-A897-4BCD-A790-863BCA298C29}"/>
            </a:ext>
          </a:extLst>
        </xdr:cNvPr>
        <xdr:cNvCxnSpPr/>
      </xdr:nvCxnSpPr>
      <xdr:spPr>
        <a:xfrm>
          <a:off x="18288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58</xdr:row>
      <xdr:rowOff>37392</xdr:rowOff>
    </xdr:from>
    <xdr:ext cx="467179" cy="259045"/>
    <xdr:sp macro="" textlink="">
      <xdr:nvSpPr>
        <xdr:cNvPr id="681" name="テキスト ボックス 680">
          <a:extLst>
            <a:ext uri="{FF2B5EF4-FFF2-40B4-BE49-F238E27FC236}">
              <a16:creationId xmlns:a16="http://schemas.microsoft.com/office/drawing/2014/main" id="{C8D7C975-D8DC-4DA4-B52E-3F5D8C663627}"/>
            </a:ext>
          </a:extLst>
        </xdr:cNvPr>
        <xdr:cNvSpPr txBox="1"/>
      </xdr:nvSpPr>
      <xdr:spPr>
        <a:xfrm>
          <a:off x="17820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682" name="直線コネクタ 681">
          <a:extLst>
            <a:ext uri="{FF2B5EF4-FFF2-40B4-BE49-F238E27FC236}">
              <a16:creationId xmlns:a16="http://schemas.microsoft.com/office/drawing/2014/main" id="{28798A2F-2DD6-4D50-8670-86E9FD232FBF}"/>
            </a:ext>
          </a:extLst>
        </xdr:cNvPr>
        <xdr:cNvCxnSpPr/>
      </xdr:nvCxnSpPr>
      <xdr:spPr>
        <a:xfrm>
          <a:off x="18288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53720</xdr:rowOff>
    </xdr:from>
    <xdr:ext cx="467179" cy="259045"/>
    <xdr:sp macro="" textlink="">
      <xdr:nvSpPr>
        <xdr:cNvPr id="683" name="テキスト ボックス 682">
          <a:extLst>
            <a:ext uri="{FF2B5EF4-FFF2-40B4-BE49-F238E27FC236}">
              <a16:creationId xmlns:a16="http://schemas.microsoft.com/office/drawing/2014/main" id="{EF72E5A5-EC4C-4F0A-9944-C2AD2AE9F2DF}"/>
            </a:ext>
          </a:extLst>
        </xdr:cNvPr>
        <xdr:cNvSpPr txBox="1"/>
      </xdr:nvSpPr>
      <xdr:spPr>
        <a:xfrm>
          <a:off x="17820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684" name="直線コネクタ 683">
          <a:extLst>
            <a:ext uri="{FF2B5EF4-FFF2-40B4-BE49-F238E27FC236}">
              <a16:creationId xmlns:a16="http://schemas.microsoft.com/office/drawing/2014/main" id="{A00EB7A9-DEF6-475D-BB0A-E1EE320BD90F}"/>
            </a:ext>
          </a:extLst>
        </xdr:cNvPr>
        <xdr:cNvCxnSpPr/>
      </xdr:nvCxnSpPr>
      <xdr:spPr>
        <a:xfrm>
          <a:off x="18288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70049</xdr:rowOff>
    </xdr:from>
    <xdr:ext cx="467179" cy="259045"/>
    <xdr:sp macro="" textlink="">
      <xdr:nvSpPr>
        <xdr:cNvPr id="685" name="テキスト ボックス 684">
          <a:extLst>
            <a:ext uri="{FF2B5EF4-FFF2-40B4-BE49-F238E27FC236}">
              <a16:creationId xmlns:a16="http://schemas.microsoft.com/office/drawing/2014/main" id="{4C9BE132-8543-4034-A228-248E86BF3EBC}"/>
            </a:ext>
          </a:extLst>
        </xdr:cNvPr>
        <xdr:cNvSpPr txBox="1"/>
      </xdr:nvSpPr>
      <xdr:spPr>
        <a:xfrm>
          <a:off x="17820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686" name="直線コネクタ 685">
          <a:extLst>
            <a:ext uri="{FF2B5EF4-FFF2-40B4-BE49-F238E27FC236}">
              <a16:creationId xmlns:a16="http://schemas.microsoft.com/office/drawing/2014/main" id="{103E5311-6E83-493C-858C-88C6D2526BFF}"/>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687" name="テキスト ボックス 686">
          <a:extLst>
            <a:ext uri="{FF2B5EF4-FFF2-40B4-BE49-F238E27FC236}">
              <a16:creationId xmlns:a16="http://schemas.microsoft.com/office/drawing/2014/main" id="{7DB9DA02-9C98-4045-A389-3AB88DF48B4A}"/>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688" name="【保健センター・保健所】&#10;一人当たり面積グラフ枠">
          <a:extLst>
            <a:ext uri="{FF2B5EF4-FFF2-40B4-BE49-F238E27FC236}">
              <a16:creationId xmlns:a16="http://schemas.microsoft.com/office/drawing/2014/main" id="{4712BAA8-D69D-4867-B9FA-E30683EFE565}"/>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19594</xdr:rowOff>
    </xdr:from>
    <xdr:to>
      <xdr:col>116</xdr:col>
      <xdr:colOff>62864</xdr:colOff>
      <xdr:row>64</xdr:row>
      <xdr:rowOff>120831</xdr:rowOff>
    </xdr:to>
    <xdr:cxnSp macro="">
      <xdr:nvCxnSpPr>
        <xdr:cNvPr id="689" name="直線コネクタ 688">
          <a:extLst>
            <a:ext uri="{FF2B5EF4-FFF2-40B4-BE49-F238E27FC236}">
              <a16:creationId xmlns:a16="http://schemas.microsoft.com/office/drawing/2014/main" id="{37E7DCC1-0173-4478-887D-147270A1C77E}"/>
            </a:ext>
          </a:extLst>
        </xdr:cNvPr>
        <xdr:cNvCxnSpPr/>
      </xdr:nvCxnSpPr>
      <xdr:spPr>
        <a:xfrm flipV="1">
          <a:off x="22160864" y="9620794"/>
          <a:ext cx="0" cy="14728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124658</xdr:rowOff>
    </xdr:from>
    <xdr:ext cx="469744" cy="259045"/>
    <xdr:sp macro="" textlink="">
      <xdr:nvSpPr>
        <xdr:cNvPr id="690" name="【保健センター・保健所】&#10;一人当たり面積最小値テキスト">
          <a:extLst>
            <a:ext uri="{FF2B5EF4-FFF2-40B4-BE49-F238E27FC236}">
              <a16:creationId xmlns:a16="http://schemas.microsoft.com/office/drawing/2014/main" id="{F5D209F2-2A64-478D-8823-9B71CAC8AA58}"/>
            </a:ext>
          </a:extLst>
        </xdr:cNvPr>
        <xdr:cNvSpPr txBox="1"/>
      </xdr:nvSpPr>
      <xdr:spPr>
        <a:xfrm>
          <a:off x="22199600" y="110974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120831</xdr:rowOff>
    </xdr:from>
    <xdr:to>
      <xdr:col>116</xdr:col>
      <xdr:colOff>152400</xdr:colOff>
      <xdr:row>64</xdr:row>
      <xdr:rowOff>120831</xdr:rowOff>
    </xdr:to>
    <xdr:cxnSp macro="">
      <xdr:nvCxnSpPr>
        <xdr:cNvPr id="691" name="直線コネクタ 690">
          <a:extLst>
            <a:ext uri="{FF2B5EF4-FFF2-40B4-BE49-F238E27FC236}">
              <a16:creationId xmlns:a16="http://schemas.microsoft.com/office/drawing/2014/main" id="{E03F18EC-33D4-43D1-975A-CF1FB2167674}"/>
            </a:ext>
          </a:extLst>
        </xdr:cNvPr>
        <xdr:cNvCxnSpPr/>
      </xdr:nvCxnSpPr>
      <xdr:spPr>
        <a:xfrm>
          <a:off x="22072600" y="110936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137721</xdr:rowOff>
    </xdr:from>
    <xdr:ext cx="469744" cy="259045"/>
    <xdr:sp macro="" textlink="">
      <xdr:nvSpPr>
        <xdr:cNvPr id="692" name="【保健センター・保健所】&#10;一人当たり面積最大値テキスト">
          <a:extLst>
            <a:ext uri="{FF2B5EF4-FFF2-40B4-BE49-F238E27FC236}">
              <a16:creationId xmlns:a16="http://schemas.microsoft.com/office/drawing/2014/main" id="{F2F80840-A091-4328-A72D-C956644102FE}"/>
            </a:ext>
          </a:extLst>
        </xdr:cNvPr>
        <xdr:cNvSpPr txBox="1"/>
      </xdr:nvSpPr>
      <xdr:spPr>
        <a:xfrm>
          <a:off x="22199600" y="9396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19594</xdr:rowOff>
    </xdr:from>
    <xdr:to>
      <xdr:col>116</xdr:col>
      <xdr:colOff>152400</xdr:colOff>
      <xdr:row>56</xdr:row>
      <xdr:rowOff>19594</xdr:rowOff>
    </xdr:to>
    <xdr:cxnSp macro="">
      <xdr:nvCxnSpPr>
        <xdr:cNvPr id="693" name="直線コネクタ 692">
          <a:extLst>
            <a:ext uri="{FF2B5EF4-FFF2-40B4-BE49-F238E27FC236}">
              <a16:creationId xmlns:a16="http://schemas.microsoft.com/office/drawing/2014/main" id="{0CD3A2F3-1EB7-4AAB-8B9C-70F10C315130}"/>
            </a:ext>
          </a:extLst>
        </xdr:cNvPr>
        <xdr:cNvCxnSpPr/>
      </xdr:nvCxnSpPr>
      <xdr:spPr>
        <a:xfrm>
          <a:off x="22072600" y="9620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62</xdr:row>
      <xdr:rowOff>81478</xdr:rowOff>
    </xdr:from>
    <xdr:ext cx="469744" cy="259045"/>
    <xdr:sp macro="" textlink="">
      <xdr:nvSpPr>
        <xdr:cNvPr id="694" name="【保健センター・保健所】&#10;一人当たり面積平均値テキスト">
          <a:extLst>
            <a:ext uri="{FF2B5EF4-FFF2-40B4-BE49-F238E27FC236}">
              <a16:creationId xmlns:a16="http://schemas.microsoft.com/office/drawing/2014/main" id="{4C617BA8-E03A-43ED-BEFB-5630E630C610}"/>
            </a:ext>
          </a:extLst>
        </xdr:cNvPr>
        <xdr:cNvSpPr txBox="1"/>
      </xdr:nvSpPr>
      <xdr:spPr>
        <a:xfrm>
          <a:off x="22199600" y="1071137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58601</xdr:rowOff>
    </xdr:from>
    <xdr:to>
      <xdr:col>116</xdr:col>
      <xdr:colOff>114300</xdr:colOff>
      <xdr:row>63</xdr:row>
      <xdr:rowOff>160201</xdr:rowOff>
    </xdr:to>
    <xdr:sp macro="" textlink="">
      <xdr:nvSpPr>
        <xdr:cNvPr id="695" name="フローチャート: 判断 694">
          <a:extLst>
            <a:ext uri="{FF2B5EF4-FFF2-40B4-BE49-F238E27FC236}">
              <a16:creationId xmlns:a16="http://schemas.microsoft.com/office/drawing/2014/main" id="{AD6BD7CE-12BD-486E-B2F2-CBB22C337CAF}"/>
            </a:ext>
          </a:extLst>
        </xdr:cNvPr>
        <xdr:cNvSpPr/>
      </xdr:nvSpPr>
      <xdr:spPr>
        <a:xfrm>
          <a:off x="22110700" y="1085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63</xdr:row>
      <xdr:rowOff>42273</xdr:rowOff>
    </xdr:from>
    <xdr:to>
      <xdr:col>112</xdr:col>
      <xdr:colOff>38100</xdr:colOff>
      <xdr:row>63</xdr:row>
      <xdr:rowOff>143873</xdr:rowOff>
    </xdr:to>
    <xdr:sp macro="" textlink="">
      <xdr:nvSpPr>
        <xdr:cNvPr id="696" name="フローチャート: 判断 695">
          <a:extLst>
            <a:ext uri="{FF2B5EF4-FFF2-40B4-BE49-F238E27FC236}">
              <a16:creationId xmlns:a16="http://schemas.microsoft.com/office/drawing/2014/main" id="{738976F4-4909-4598-BD6E-E6FA69AC6286}"/>
            </a:ext>
          </a:extLst>
        </xdr:cNvPr>
        <xdr:cNvSpPr/>
      </xdr:nvSpPr>
      <xdr:spPr>
        <a:xfrm>
          <a:off x="21272500" y="10843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48804</xdr:rowOff>
    </xdr:from>
    <xdr:to>
      <xdr:col>107</xdr:col>
      <xdr:colOff>101600</xdr:colOff>
      <xdr:row>63</xdr:row>
      <xdr:rowOff>150404</xdr:rowOff>
    </xdr:to>
    <xdr:sp macro="" textlink="">
      <xdr:nvSpPr>
        <xdr:cNvPr id="697" name="フローチャート: 判断 696">
          <a:extLst>
            <a:ext uri="{FF2B5EF4-FFF2-40B4-BE49-F238E27FC236}">
              <a16:creationId xmlns:a16="http://schemas.microsoft.com/office/drawing/2014/main" id="{7E763B0E-4579-417B-830B-4625DC71597F}"/>
            </a:ext>
          </a:extLst>
        </xdr:cNvPr>
        <xdr:cNvSpPr/>
      </xdr:nvSpPr>
      <xdr:spPr>
        <a:xfrm>
          <a:off x="20383500" y="10850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63</xdr:row>
      <xdr:rowOff>71665</xdr:rowOff>
    </xdr:from>
    <xdr:to>
      <xdr:col>102</xdr:col>
      <xdr:colOff>165100</xdr:colOff>
      <xdr:row>64</xdr:row>
      <xdr:rowOff>1815</xdr:rowOff>
    </xdr:to>
    <xdr:sp macro="" textlink="">
      <xdr:nvSpPr>
        <xdr:cNvPr id="698" name="フローチャート: 判断 697">
          <a:extLst>
            <a:ext uri="{FF2B5EF4-FFF2-40B4-BE49-F238E27FC236}">
              <a16:creationId xmlns:a16="http://schemas.microsoft.com/office/drawing/2014/main" id="{23FA330F-F76E-4F15-9B22-3127E8D10ED4}"/>
            </a:ext>
          </a:extLst>
        </xdr:cNvPr>
        <xdr:cNvSpPr/>
      </xdr:nvSpPr>
      <xdr:spPr>
        <a:xfrm>
          <a:off x="19494500" y="10873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63</xdr:row>
      <xdr:rowOff>58601</xdr:rowOff>
    </xdr:from>
    <xdr:to>
      <xdr:col>98</xdr:col>
      <xdr:colOff>38100</xdr:colOff>
      <xdr:row>63</xdr:row>
      <xdr:rowOff>160201</xdr:rowOff>
    </xdr:to>
    <xdr:sp macro="" textlink="">
      <xdr:nvSpPr>
        <xdr:cNvPr id="699" name="フローチャート: 判断 698">
          <a:extLst>
            <a:ext uri="{FF2B5EF4-FFF2-40B4-BE49-F238E27FC236}">
              <a16:creationId xmlns:a16="http://schemas.microsoft.com/office/drawing/2014/main" id="{00A0E7D8-5369-41E9-BE73-290EA217A80C}"/>
            </a:ext>
          </a:extLst>
        </xdr:cNvPr>
        <xdr:cNvSpPr/>
      </xdr:nvSpPr>
      <xdr:spPr>
        <a:xfrm>
          <a:off x="18605500" y="1085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700" name="テキスト ボックス 699">
          <a:extLst>
            <a:ext uri="{FF2B5EF4-FFF2-40B4-BE49-F238E27FC236}">
              <a16:creationId xmlns:a16="http://schemas.microsoft.com/office/drawing/2014/main" id="{7C8D20A7-3BFE-49CE-A5F0-A1A2801FF244}"/>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701" name="テキスト ボックス 700">
          <a:extLst>
            <a:ext uri="{FF2B5EF4-FFF2-40B4-BE49-F238E27FC236}">
              <a16:creationId xmlns:a16="http://schemas.microsoft.com/office/drawing/2014/main" id="{EB5B4BE0-3226-4877-8ACA-39E0B151B522}"/>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702" name="テキスト ボックス 701">
          <a:extLst>
            <a:ext uri="{FF2B5EF4-FFF2-40B4-BE49-F238E27FC236}">
              <a16:creationId xmlns:a16="http://schemas.microsoft.com/office/drawing/2014/main" id="{B5B1E23A-354D-4248-99B9-6163F58F3662}"/>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703" name="テキスト ボックス 702">
          <a:extLst>
            <a:ext uri="{FF2B5EF4-FFF2-40B4-BE49-F238E27FC236}">
              <a16:creationId xmlns:a16="http://schemas.microsoft.com/office/drawing/2014/main" id="{35CE7C2F-6065-42BA-A6D9-4D68BB4CF6EC}"/>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704" name="テキスト ボックス 703">
          <a:extLst>
            <a:ext uri="{FF2B5EF4-FFF2-40B4-BE49-F238E27FC236}">
              <a16:creationId xmlns:a16="http://schemas.microsoft.com/office/drawing/2014/main" id="{3D8C47A1-8F7C-4CA0-8220-808B144E8488}"/>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133713</xdr:rowOff>
    </xdr:from>
    <xdr:to>
      <xdr:col>116</xdr:col>
      <xdr:colOff>114300</xdr:colOff>
      <xdr:row>64</xdr:row>
      <xdr:rowOff>63863</xdr:rowOff>
    </xdr:to>
    <xdr:sp macro="" textlink="">
      <xdr:nvSpPr>
        <xdr:cNvPr id="705" name="楕円 704">
          <a:extLst>
            <a:ext uri="{FF2B5EF4-FFF2-40B4-BE49-F238E27FC236}">
              <a16:creationId xmlns:a16="http://schemas.microsoft.com/office/drawing/2014/main" id="{6F83E48F-2A35-4C65-8D53-2610F0D6120F}"/>
            </a:ext>
          </a:extLst>
        </xdr:cNvPr>
        <xdr:cNvSpPr/>
      </xdr:nvSpPr>
      <xdr:spPr>
        <a:xfrm>
          <a:off x="221107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63</xdr:row>
      <xdr:rowOff>48640</xdr:rowOff>
    </xdr:from>
    <xdr:ext cx="469744" cy="259045"/>
    <xdr:sp macro="" textlink="">
      <xdr:nvSpPr>
        <xdr:cNvPr id="706" name="【保健センター・保健所】&#10;一人当たり面積該当値テキスト">
          <a:extLst>
            <a:ext uri="{FF2B5EF4-FFF2-40B4-BE49-F238E27FC236}">
              <a16:creationId xmlns:a16="http://schemas.microsoft.com/office/drawing/2014/main" id="{8733A068-9F1E-49E5-A480-B4B0257A33E5}"/>
            </a:ext>
          </a:extLst>
        </xdr:cNvPr>
        <xdr:cNvSpPr txBox="1"/>
      </xdr:nvSpPr>
      <xdr:spPr>
        <a:xfrm>
          <a:off x="22199600" y="10849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63</xdr:row>
      <xdr:rowOff>133713</xdr:rowOff>
    </xdr:from>
    <xdr:to>
      <xdr:col>112</xdr:col>
      <xdr:colOff>38100</xdr:colOff>
      <xdr:row>64</xdr:row>
      <xdr:rowOff>63863</xdr:rowOff>
    </xdr:to>
    <xdr:sp macro="" textlink="">
      <xdr:nvSpPr>
        <xdr:cNvPr id="707" name="楕円 706">
          <a:extLst>
            <a:ext uri="{FF2B5EF4-FFF2-40B4-BE49-F238E27FC236}">
              <a16:creationId xmlns:a16="http://schemas.microsoft.com/office/drawing/2014/main" id="{7B0A3A3F-20F2-4E6A-B5DB-10B56EA64182}"/>
            </a:ext>
          </a:extLst>
        </xdr:cNvPr>
        <xdr:cNvSpPr/>
      </xdr:nvSpPr>
      <xdr:spPr>
        <a:xfrm>
          <a:off x="21272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64</xdr:row>
      <xdr:rowOff>13063</xdr:rowOff>
    </xdr:from>
    <xdr:to>
      <xdr:col>116</xdr:col>
      <xdr:colOff>63500</xdr:colOff>
      <xdr:row>64</xdr:row>
      <xdr:rowOff>13063</xdr:rowOff>
    </xdr:to>
    <xdr:cxnSp macro="">
      <xdr:nvCxnSpPr>
        <xdr:cNvPr id="708" name="直線コネクタ 707">
          <a:extLst>
            <a:ext uri="{FF2B5EF4-FFF2-40B4-BE49-F238E27FC236}">
              <a16:creationId xmlns:a16="http://schemas.microsoft.com/office/drawing/2014/main" id="{565ED6F2-2B93-4ADB-9AC0-7670BF78D76A}"/>
            </a:ext>
          </a:extLst>
        </xdr:cNvPr>
        <xdr:cNvCxnSpPr/>
      </xdr:nvCxnSpPr>
      <xdr:spPr>
        <a:xfrm>
          <a:off x="21323300" y="1098586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63</xdr:row>
      <xdr:rowOff>133713</xdr:rowOff>
    </xdr:from>
    <xdr:to>
      <xdr:col>107</xdr:col>
      <xdr:colOff>101600</xdr:colOff>
      <xdr:row>64</xdr:row>
      <xdr:rowOff>63863</xdr:rowOff>
    </xdr:to>
    <xdr:sp macro="" textlink="">
      <xdr:nvSpPr>
        <xdr:cNvPr id="709" name="楕円 708">
          <a:extLst>
            <a:ext uri="{FF2B5EF4-FFF2-40B4-BE49-F238E27FC236}">
              <a16:creationId xmlns:a16="http://schemas.microsoft.com/office/drawing/2014/main" id="{D2CC2A18-9F8F-47C2-87B5-A3D32BF42B5D}"/>
            </a:ext>
          </a:extLst>
        </xdr:cNvPr>
        <xdr:cNvSpPr/>
      </xdr:nvSpPr>
      <xdr:spPr>
        <a:xfrm>
          <a:off x="20383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64</xdr:row>
      <xdr:rowOff>13063</xdr:rowOff>
    </xdr:from>
    <xdr:to>
      <xdr:col>111</xdr:col>
      <xdr:colOff>177800</xdr:colOff>
      <xdr:row>64</xdr:row>
      <xdr:rowOff>13063</xdr:rowOff>
    </xdr:to>
    <xdr:cxnSp macro="">
      <xdr:nvCxnSpPr>
        <xdr:cNvPr id="710" name="直線コネクタ 709">
          <a:extLst>
            <a:ext uri="{FF2B5EF4-FFF2-40B4-BE49-F238E27FC236}">
              <a16:creationId xmlns:a16="http://schemas.microsoft.com/office/drawing/2014/main" id="{F01FBE95-620B-48D2-A8A3-CD9104ECE911}"/>
            </a:ext>
          </a:extLst>
        </xdr:cNvPr>
        <xdr:cNvCxnSpPr/>
      </xdr:nvCxnSpPr>
      <xdr:spPr>
        <a:xfrm>
          <a:off x="20434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63</xdr:row>
      <xdr:rowOff>133713</xdr:rowOff>
    </xdr:from>
    <xdr:to>
      <xdr:col>102</xdr:col>
      <xdr:colOff>165100</xdr:colOff>
      <xdr:row>64</xdr:row>
      <xdr:rowOff>63863</xdr:rowOff>
    </xdr:to>
    <xdr:sp macro="" textlink="">
      <xdr:nvSpPr>
        <xdr:cNvPr id="711" name="楕円 710">
          <a:extLst>
            <a:ext uri="{FF2B5EF4-FFF2-40B4-BE49-F238E27FC236}">
              <a16:creationId xmlns:a16="http://schemas.microsoft.com/office/drawing/2014/main" id="{1C70A602-3AAD-48DC-BAA9-A8BED65B393B}"/>
            </a:ext>
          </a:extLst>
        </xdr:cNvPr>
        <xdr:cNvSpPr/>
      </xdr:nvSpPr>
      <xdr:spPr>
        <a:xfrm>
          <a:off x="19494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64</xdr:row>
      <xdr:rowOff>13063</xdr:rowOff>
    </xdr:from>
    <xdr:to>
      <xdr:col>107</xdr:col>
      <xdr:colOff>50800</xdr:colOff>
      <xdr:row>64</xdr:row>
      <xdr:rowOff>13063</xdr:rowOff>
    </xdr:to>
    <xdr:cxnSp macro="">
      <xdr:nvCxnSpPr>
        <xdr:cNvPr id="712" name="直線コネクタ 711">
          <a:extLst>
            <a:ext uri="{FF2B5EF4-FFF2-40B4-BE49-F238E27FC236}">
              <a16:creationId xmlns:a16="http://schemas.microsoft.com/office/drawing/2014/main" id="{A9623394-88AB-4B4C-8E57-3889EFA42BBB}"/>
            </a:ext>
          </a:extLst>
        </xdr:cNvPr>
        <xdr:cNvCxnSpPr/>
      </xdr:nvCxnSpPr>
      <xdr:spPr>
        <a:xfrm>
          <a:off x="19545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63</xdr:row>
      <xdr:rowOff>133713</xdr:rowOff>
    </xdr:from>
    <xdr:to>
      <xdr:col>98</xdr:col>
      <xdr:colOff>38100</xdr:colOff>
      <xdr:row>64</xdr:row>
      <xdr:rowOff>63863</xdr:rowOff>
    </xdr:to>
    <xdr:sp macro="" textlink="">
      <xdr:nvSpPr>
        <xdr:cNvPr id="713" name="楕円 712">
          <a:extLst>
            <a:ext uri="{FF2B5EF4-FFF2-40B4-BE49-F238E27FC236}">
              <a16:creationId xmlns:a16="http://schemas.microsoft.com/office/drawing/2014/main" id="{376BD886-F163-48EB-8B9A-CA81C492D67B}"/>
            </a:ext>
          </a:extLst>
        </xdr:cNvPr>
        <xdr:cNvSpPr/>
      </xdr:nvSpPr>
      <xdr:spPr>
        <a:xfrm>
          <a:off x="18605500" y="109350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64</xdr:row>
      <xdr:rowOff>13063</xdr:rowOff>
    </xdr:from>
    <xdr:to>
      <xdr:col>102</xdr:col>
      <xdr:colOff>114300</xdr:colOff>
      <xdr:row>64</xdr:row>
      <xdr:rowOff>13063</xdr:rowOff>
    </xdr:to>
    <xdr:cxnSp macro="">
      <xdr:nvCxnSpPr>
        <xdr:cNvPr id="714" name="直線コネクタ 713">
          <a:extLst>
            <a:ext uri="{FF2B5EF4-FFF2-40B4-BE49-F238E27FC236}">
              <a16:creationId xmlns:a16="http://schemas.microsoft.com/office/drawing/2014/main" id="{C0F6E287-EE56-4DF9-BECE-5B861BFB4D5B}"/>
            </a:ext>
          </a:extLst>
        </xdr:cNvPr>
        <xdr:cNvCxnSpPr/>
      </xdr:nvCxnSpPr>
      <xdr:spPr>
        <a:xfrm>
          <a:off x="18656300" y="1098586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61</xdr:row>
      <xdr:rowOff>160400</xdr:rowOff>
    </xdr:from>
    <xdr:ext cx="469744" cy="259045"/>
    <xdr:sp macro="" textlink="">
      <xdr:nvSpPr>
        <xdr:cNvPr id="715" name="n_1aveValue【保健センター・保健所】&#10;一人当たり面積">
          <a:extLst>
            <a:ext uri="{FF2B5EF4-FFF2-40B4-BE49-F238E27FC236}">
              <a16:creationId xmlns:a16="http://schemas.microsoft.com/office/drawing/2014/main" id="{414B1CF8-EF38-4BEE-9638-9521D9DACBEA}"/>
            </a:ext>
          </a:extLst>
        </xdr:cNvPr>
        <xdr:cNvSpPr txBox="1"/>
      </xdr:nvSpPr>
      <xdr:spPr>
        <a:xfrm>
          <a:off x="21075727" y="106188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166931</xdr:rowOff>
    </xdr:from>
    <xdr:ext cx="469744" cy="259045"/>
    <xdr:sp macro="" textlink="">
      <xdr:nvSpPr>
        <xdr:cNvPr id="716" name="n_2aveValue【保健センター・保健所】&#10;一人当たり面積">
          <a:extLst>
            <a:ext uri="{FF2B5EF4-FFF2-40B4-BE49-F238E27FC236}">
              <a16:creationId xmlns:a16="http://schemas.microsoft.com/office/drawing/2014/main" id="{9C973A00-D941-405F-ACFF-1A364B05DE7B}"/>
            </a:ext>
          </a:extLst>
        </xdr:cNvPr>
        <xdr:cNvSpPr txBox="1"/>
      </xdr:nvSpPr>
      <xdr:spPr>
        <a:xfrm>
          <a:off x="20199427" y="106253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18342</xdr:rowOff>
    </xdr:from>
    <xdr:ext cx="469744" cy="259045"/>
    <xdr:sp macro="" textlink="">
      <xdr:nvSpPr>
        <xdr:cNvPr id="717" name="n_3aveValue【保健センター・保健所】&#10;一人当たり面積">
          <a:extLst>
            <a:ext uri="{FF2B5EF4-FFF2-40B4-BE49-F238E27FC236}">
              <a16:creationId xmlns:a16="http://schemas.microsoft.com/office/drawing/2014/main" id="{0553CA95-CF59-4F7F-A66C-9BA97F41B2C3}"/>
            </a:ext>
          </a:extLst>
        </xdr:cNvPr>
        <xdr:cNvSpPr txBox="1"/>
      </xdr:nvSpPr>
      <xdr:spPr>
        <a:xfrm>
          <a:off x="19310427" y="10648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5278</xdr:rowOff>
    </xdr:from>
    <xdr:ext cx="469744" cy="259045"/>
    <xdr:sp macro="" textlink="">
      <xdr:nvSpPr>
        <xdr:cNvPr id="718" name="n_4aveValue【保健センター・保健所】&#10;一人当たり面積">
          <a:extLst>
            <a:ext uri="{FF2B5EF4-FFF2-40B4-BE49-F238E27FC236}">
              <a16:creationId xmlns:a16="http://schemas.microsoft.com/office/drawing/2014/main" id="{8F8E76F2-2ADA-431C-A8EE-1C325F41244B}"/>
            </a:ext>
          </a:extLst>
        </xdr:cNvPr>
        <xdr:cNvSpPr txBox="1"/>
      </xdr:nvSpPr>
      <xdr:spPr>
        <a:xfrm>
          <a:off x="18421427" y="106351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64</xdr:row>
      <xdr:rowOff>54990</xdr:rowOff>
    </xdr:from>
    <xdr:ext cx="469744" cy="259045"/>
    <xdr:sp macro="" textlink="">
      <xdr:nvSpPr>
        <xdr:cNvPr id="719" name="n_1mainValue【保健センター・保健所】&#10;一人当たり面積">
          <a:extLst>
            <a:ext uri="{FF2B5EF4-FFF2-40B4-BE49-F238E27FC236}">
              <a16:creationId xmlns:a16="http://schemas.microsoft.com/office/drawing/2014/main" id="{D887B366-3ED2-40BA-9333-ACA667C324B2}"/>
            </a:ext>
          </a:extLst>
        </xdr:cNvPr>
        <xdr:cNvSpPr txBox="1"/>
      </xdr:nvSpPr>
      <xdr:spPr>
        <a:xfrm>
          <a:off x="210757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64</xdr:row>
      <xdr:rowOff>54990</xdr:rowOff>
    </xdr:from>
    <xdr:ext cx="469744" cy="259045"/>
    <xdr:sp macro="" textlink="">
      <xdr:nvSpPr>
        <xdr:cNvPr id="720" name="n_2mainValue【保健センター・保健所】&#10;一人当たり面積">
          <a:extLst>
            <a:ext uri="{FF2B5EF4-FFF2-40B4-BE49-F238E27FC236}">
              <a16:creationId xmlns:a16="http://schemas.microsoft.com/office/drawing/2014/main" id="{5C8D9E41-D22A-4778-978D-B2EFE04DC524}"/>
            </a:ext>
          </a:extLst>
        </xdr:cNvPr>
        <xdr:cNvSpPr txBox="1"/>
      </xdr:nvSpPr>
      <xdr:spPr>
        <a:xfrm>
          <a:off x="20199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64</xdr:row>
      <xdr:rowOff>54990</xdr:rowOff>
    </xdr:from>
    <xdr:ext cx="469744" cy="259045"/>
    <xdr:sp macro="" textlink="">
      <xdr:nvSpPr>
        <xdr:cNvPr id="721" name="n_3mainValue【保健センター・保健所】&#10;一人当たり面積">
          <a:extLst>
            <a:ext uri="{FF2B5EF4-FFF2-40B4-BE49-F238E27FC236}">
              <a16:creationId xmlns:a16="http://schemas.microsoft.com/office/drawing/2014/main" id="{59B185F1-BD15-4025-A911-47307CD47F8B}"/>
            </a:ext>
          </a:extLst>
        </xdr:cNvPr>
        <xdr:cNvSpPr txBox="1"/>
      </xdr:nvSpPr>
      <xdr:spPr>
        <a:xfrm>
          <a:off x="19310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64</xdr:row>
      <xdr:rowOff>54990</xdr:rowOff>
    </xdr:from>
    <xdr:ext cx="469744" cy="259045"/>
    <xdr:sp macro="" textlink="">
      <xdr:nvSpPr>
        <xdr:cNvPr id="722" name="n_4mainValue【保健センター・保健所】&#10;一人当たり面積">
          <a:extLst>
            <a:ext uri="{FF2B5EF4-FFF2-40B4-BE49-F238E27FC236}">
              <a16:creationId xmlns:a16="http://schemas.microsoft.com/office/drawing/2014/main" id="{469BAC4D-1D17-41F3-BA9D-7BF917B2DDDB}"/>
            </a:ext>
          </a:extLst>
        </xdr:cNvPr>
        <xdr:cNvSpPr txBox="1"/>
      </xdr:nvSpPr>
      <xdr:spPr>
        <a:xfrm>
          <a:off x="18421427" y="11027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723" name="正方形/長方形 722">
          <a:extLst>
            <a:ext uri="{FF2B5EF4-FFF2-40B4-BE49-F238E27FC236}">
              <a16:creationId xmlns:a16="http://schemas.microsoft.com/office/drawing/2014/main" id="{106C7215-DBA7-40CE-8328-951FE0F68338}"/>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724" name="正方形/長方形 723">
          <a:extLst>
            <a:ext uri="{FF2B5EF4-FFF2-40B4-BE49-F238E27FC236}">
              <a16:creationId xmlns:a16="http://schemas.microsoft.com/office/drawing/2014/main" id="{11B01595-3289-4D5F-B835-308179DBEC17}"/>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725" name="正方形/長方形 724">
          <a:extLst>
            <a:ext uri="{FF2B5EF4-FFF2-40B4-BE49-F238E27FC236}">
              <a16:creationId xmlns:a16="http://schemas.microsoft.com/office/drawing/2014/main" id="{9C34A572-E4D7-4F1A-9788-02BEEA9124B9}"/>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726" name="正方形/長方形 725">
          <a:extLst>
            <a:ext uri="{FF2B5EF4-FFF2-40B4-BE49-F238E27FC236}">
              <a16:creationId xmlns:a16="http://schemas.microsoft.com/office/drawing/2014/main" id="{BB2194DF-4417-4430-A449-279F144049D3}"/>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727" name="正方形/長方形 726">
          <a:extLst>
            <a:ext uri="{FF2B5EF4-FFF2-40B4-BE49-F238E27FC236}">
              <a16:creationId xmlns:a16="http://schemas.microsoft.com/office/drawing/2014/main" id="{FAEC60A6-15EE-4AF0-9449-6C525703844A}"/>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728" name="正方形/長方形 727">
          <a:extLst>
            <a:ext uri="{FF2B5EF4-FFF2-40B4-BE49-F238E27FC236}">
              <a16:creationId xmlns:a16="http://schemas.microsoft.com/office/drawing/2014/main" id="{E88EBEC3-5121-43FF-90C7-048D10DA4A73}"/>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729" name="正方形/長方形 728">
          <a:extLst>
            <a:ext uri="{FF2B5EF4-FFF2-40B4-BE49-F238E27FC236}">
              <a16:creationId xmlns:a16="http://schemas.microsoft.com/office/drawing/2014/main" id="{F31D9F97-2D7A-4634-B15D-BC411ABA05AB}"/>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730" name="正方形/長方形 729">
          <a:extLst>
            <a:ext uri="{FF2B5EF4-FFF2-40B4-BE49-F238E27FC236}">
              <a16:creationId xmlns:a16="http://schemas.microsoft.com/office/drawing/2014/main" id="{A12AC10C-387E-4652-849D-0A842565BB0A}"/>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731" name="テキスト ボックス 730">
          <a:extLst>
            <a:ext uri="{FF2B5EF4-FFF2-40B4-BE49-F238E27FC236}">
              <a16:creationId xmlns:a16="http://schemas.microsoft.com/office/drawing/2014/main" id="{A0E51A27-8827-46AA-AE0D-A347EE2D32F7}"/>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732" name="直線コネクタ 731">
          <a:extLst>
            <a:ext uri="{FF2B5EF4-FFF2-40B4-BE49-F238E27FC236}">
              <a16:creationId xmlns:a16="http://schemas.microsoft.com/office/drawing/2014/main" id="{E8E031DA-3C8A-4AA5-BA52-928A42402814}"/>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733" name="テキスト ボックス 732">
          <a:extLst>
            <a:ext uri="{FF2B5EF4-FFF2-40B4-BE49-F238E27FC236}">
              <a16:creationId xmlns:a16="http://schemas.microsoft.com/office/drawing/2014/main" id="{3A5EAFB7-A7D9-4BB5-ADE1-6897ED98DC46}"/>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168729</xdr:rowOff>
    </xdr:from>
    <xdr:to>
      <xdr:col>89</xdr:col>
      <xdr:colOff>177800</xdr:colOff>
      <xdr:row>86</xdr:row>
      <xdr:rowOff>168729</xdr:rowOff>
    </xdr:to>
    <xdr:cxnSp macro="">
      <xdr:nvCxnSpPr>
        <xdr:cNvPr id="734" name="直線コネクタ 733">
          <a:extLst>
            <a:ext uri="{FF2B5EF4-FFF2-40B4-BE49-F238E27FC236}">
              <a16:creationId xmlns:a16="http://schemas.microsoft.com/office/drawing/2014/main" id="{472AC861-9403-4FFB-92AF-C683127CA71B}"/>
            </a:ext>
          </a:extLst>
        </xdr:cNvPr>
        <xdr:cNvCxnSpPr/>
      </xdr:nvCxnSpPr>
      <xdr:spPr>
        <a:xfrm>
          <a:off x="12446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86</xdr:row>
      <xdr:rowOff>26506</xdr:rowOff>
    </xdr:from>
    <xdr:ext cx="467179" cy="259045"/>
    <xdr:sp macro="" textlink="">
      <xdr:nvSpPr>
        <xdr:cNvPr id="735" name="テキスト ボックス 734">
          <a:extLst>
            <a:ext uri="{FF2B5EF4-FFF2-40B4-BE49-F238E27FC236}">
              <a16:creationId xmlns:a16="http://schemas.microsoft.com/office/drawing/2014/main" id="{EDB54F0C-01C5-4848-AB95-37E32049BC8B}"/>
            </a:ext>
          </a:extLst>
        </xdr:cNvPr>
        <xdr:cNvSpPr txBox="1"/>
      </xdr:nvSpPr>
      <xdr:spPr>
        <a:xfrm>
          <a:off x="11978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736" name="直線コネクタ 735">
          <a:extLst>
            <a:ext uri="{FF2B5EF4-FFF2-40B4-BE49-F238E27FC236}">
              <a16:creationId xmlns:a16="http://schemas.microsoft.com/office/drawing/2014/main" id="{8E7B746E-33D4-4124-AF72-477F717AF4C2}"/>
            </a:ext>
          </a:extLst>
        </xdr:cNvPr>
        <xdr:cNvCxnSpPr/>
      </xdr:nvCxnSpPr>
      <xdr:spPr>
        <a:xfrm>
          <a:off x="12446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737" name="テキスト ボックス 736">
          <a:extLst>
            <a:ext uri="{FF2B5EF4-FFF2-40B4-BE49-F238E27FC236}">
              <a16:creationId xmlns:a16="http://schemas.microsoft.com/office/drawing/2014/main" id="{39FF3581-C3C7-4627-9C9B-0BEFDBA8F925}"/>
            </a:ext>
          </a:extLst>
        </xdr:cNvPr>
        <xdr:cNvSpPr txBox="1"/>
      </xdr:nvSpPr>
      <xdr:spPr>
        <a:xfrm>
          <a:off x="12042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738" name="直線コネクタ 737">
          <a:extLst>
            <a:ext uri="{FF2B5EF4-FFF2-40B4-BE49-F238E27FC236}">
              <a16:creationId xmlns:a16="http://schemas.microsoft.com/office/drawing/2014/main" id="{49103667-87D8-4CB5-910A-79C908210E15}"/>
            </a:ext>
          </a:extLst>
        </xdr:cNvPr>
        <xdr:cNvCxnSpPr/>
      </xdr:nvCxnSpPr>
      <xdr:spPr>
        <a:xfrm>
          <a:off x="12446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739" name="テキスト ボックス 738">
          <a:extLst>
            <a:ext uri="{FF2B5EF4-FFF2-40B4-BE49-F238E27FC236}">
              <a16:creationId xmlns:a16="http://schemas.microsoft.com/office/drawing/2014/main" id="{7D00028A-5349-44E5-A52A-E829CC1AA5AF}"/>
            </a:ext>
          </a:extLst>
        </xdr:cNvPr>
        <xdr:cNvSpPr txBox="1"/>
      </xdr:nvSpPr>
      <xdr:spPr>
        <a:xfrm>
          <a:off x="12042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740" name="直線コネクタ 739">
          <a:extLst>
            <a:ext uri="{FF2B5EF4-FFF2-40B4-BE49-F238E27FC236}">
              <a16:creationId xmlns:a16="http://schemas.microsoft.com/office/drawing/2014/main" id="{03F97360-AAE4-4E34-9279-AD4DB2653860}"/>
            </a:ext>
          </a:extLst>
        </xdr:cNvPr>
        <xdr:cNvCxnSpPr/>
      </xdr:nvCxnSpPr>
      <xdr:spPr>
        <a:xfrm>
          <a:off x="12446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741" name="テキスト ボックス 740">
          <a:extLst>
            <a:ext uri="{FF2B5EF4-FFF2-40B4-BE49-F238E27FC236}">
              <a16:creationId xmlns:a16="http://schemas.microsoft.com/office/drawing/2014/main" id="{3E73356A-701E-46B5-AD4E-B8EE9C19F54A}"/>
            </a:ext>
          </a:extLst>
        </xdr:cNvPr>
        <xdr:cNvSpPr txBox="1"/>
      </xdr:nvSpPr>
      <xdr:spPr>
        <a:xfrm>
          <a:off x="12042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742" name="直線コネクタ 741">
          <a:extLst>
            <a:ext uri="{FF2B5EF4-FFF2-40B4-BE49-F238E27FC236}">
              <a16:creationId xmlns:a16="http://schemas.microsoft.com/office/drawing/2014/main" id="{19C3FA74-393E-4C50-A10E-019B9248B867}"/>
            </a:ext>
          </a:extLst>
        </xdr:cNvPr>
        <xdr:cNvCxnSpPr/>
      </xdr:nvCxnSpPr>
      <xdr:spPr>
        <a:xfrm>
          <a:off x="12446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743" name="テキスト ボックス 742">
          <a:extLst>
            <a:ext uri="{FF2B5EF4-FFF2-40B4-BE49-F238E27FC236}">
              <a16:creationId xmlns:a16="http://schemas.microsoft.com/office/drawing/2014/main" id="{9B68AEFE-558F-4F46-98C6-07BE7CCED617}"/>
            </a:ext>
          </a:extLst>
        </xdr:cNvPr>
        <xdr:cNvSpPr txBox="1"/>
      </xdr:nvSpPr>
      <xdr:spPr>
        <a:xfrm>
          <a:off x="12042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744" name="直線コネクタ 743">
          <a:extLst>
            <a:ext uri="{FF2B5EF4-FFF2-40B4-BE49-F238E27FC236}">
              <a16:creationId xmlns:a16="http://schemas.microsoft.com/office/drawing/2014/main" id="{6847B7B5-DB10-4F2A-8514-690CA66BC663}"/>
            </a:ext>
          </a:extLst>
        </xdr:cNvPr>
        <xdr:cNvCxnSpPr/>
      </xdr:nvCxnSpPr>
      <xdr:spPr>
        <a:xfrm>
          <a:off x="12446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76</xdr:row>
      <xdr:rowOff>108148</xdr:rowOff>
    </xdr:from>
    <xdr:ext cx="338939" cy="259045"/>
    <xdr:sp macro="" textlink="">
      <xdr:nvSpPr>
        <xdr:cNvPr id="745" name="テキスト ボックス 744">
          <a:extLst>
            <a:ext uri="{FF2B5EF4-FFF2-40B4-BE49-F238E27FC236}">
              <a16:creationId xmlns:a16="http://schemas.microsoft.com/office/drawing/2014/main" id="{4CC4BD51-4B72-42BD-9EC4-35AC67701E06}"/>
            </a:ext>
          </a:extLst>
        </xdr:cNvPr>
        <xdr:cNvSpPr txBox="1"/>
      </xdr:nvSpPr>
      <xdr:spPr>
        <a:xfrm>
          <a:off x="12107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746" name="直線コネクタ 745">
          <a:extLst>
            <a:ext uri="{FF2B5EF4-FFF2-40B4-BE49-F238E27FC236}">
              <a16:creationId xmlns:a16="http://schemas.microsoft.com/office/drawing/2014/main" id="{908FBA33-1366-4B0A-8014-4520F36C8ED0}"/>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75</xdr:row>
      <xdr:rowOff>95250</xdr:rowOff>
    </xdr:from>
    <xdr:to>
      <xdr:col>90</xdr:col>
      <xdr:colOff>25400</xdr:colOff>
      <xdr:row>88</xdr:row>
      <xdr:rowOff>152400</xdr:rowOff>
    </xdr:to>
    <xdr:sp macro="" textlink="">
      <xdr:nvSpPr>
        <xdr:cNvPr id="747" name="【消防施設】&#10;有形固定資産減価償却率グラフ枠">
          <a:extLst>
            <a:ext uri="{FF2B5EF4-FFF2-40B4-BE49-F238E27FC236}">
              <a16:creationId xmlns:a16="http://schemas.microsoft.com/office/drawing/2014/main" id="{E64792F9-8D35-4CAC-B7E5-93B745F83C40}"/>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129539</xdr:rowOff>
    </xdr:from>
    <xdr:to>
      <xdr:col>85</xdr:col>
      <xdr:colOff>126364</xdr:colOff>
      <xdr:row>86</xdr:row>
      <xdr:rowOff>168729</xdr:rowOff>
    </xdr:to>
    <xdr:cxnSp macro="">
      <xdr:nvCxnSpPr>
        <xdr:cNvPr id="748" name="直線コネクタ 747">
          <a:extLst>
            <a:ext uri="{FF2B5EF4-FFF2-40B4-BE49-F238E27FC236}">
              <a16:creationId xmlns:a16="http://schemas.microsoft.com/office/drawing/2014/main" id="{4142C487-919E-4F38-AA08-AA1965C9F5EE}"/>
            </a:ext>
          </a:extLst>
        </xdr:cNvPr>
        <xdr:cNvCxnSpPr/>
      </xdr:nvCxnSpPr>
      <xdr:spPr>
        <a:xfrm flipV="1">
          <a:off x="16318864" y="13502639"/>
          <a:ext cx="0" cy="14107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87</xdr:row>
      <xdr:rowOff>1106</xdr:rowOff>
    </xdr:from>
    <xdr:ext cx="469744" cy="259045"/>
    <xdr:sp macro="" textlink="">
      <xdr:nvSpPr>
        <xdr:cNvPr id="749" name="【消防施設】&#10;有形固定資産減価償却率最小値テキスト">
          <a:extLst>
            <a:ext uri="{FF2B5EF4-FFF2-40B4-BE49-F238E27FC236}">
              <a16:creationId xmlns:a16="http://schemas.microsoft.com/office/drawing/2014/main" id="{3F6E40F0-6F28-499C-A597-545DC22FD3DB}"/>
            </a:ext>
          </a:extLst>
        </xdr:cNvPr>
        <xdr:cNvSpPr txBox="1"/>
      </xdr:nvSpPr>
      <xdr:spPr>
        <a:xfrm>
          <a:off x="16357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168729</xdr:rowOff>
    </xdr:from>
    <xdr:to>
      <xdr:col>86</xdr:col>
      <xdr:colOff>25400</xdr:colOff>
      <xdr:row>86</xdr:row>
      <xdr:rowOff>168729</xdr:rowOff>
    </xdr:to>
    <xdr:cxnSp macro="">
      <xdr:nvCxnSpPr>
        <xdr:cNvPr id="750" name="直線コネクタ 749">
          <a:extLst>
            <a:ext uri="{FF2B5EF4-FFF2-40B4-BE49-F238E27FC236}">
              <a16:creationId xmlns:a16="http://schemas.microsoft.com/office/drawing/2014/main" id="{1356C507-D8D8-4D7A-A806-3B063D98219A}"/>
            </a:ext>
          </a:extLst>
        </xdr:cNvPr>
        <xdr:cNvCxnSpPr/>
      </xdr:nvCxnSpPr>
      <xdr:spPr>
        <a:xfrm>
          <a:off x="16230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77</xdr:row>
      <xdr:rowOff>76216</xdr:rowOff>
    </xdr:from>
    <xdr:ext cx="405111" cy="259045"/>
    <xdr:sp macro="" textlink="">
      <xdr:nvSpPr>
        <xdr:cNvPr id="751" name="【消防施設】&#10;有形固定資産減価償却率最大値テキスト">
          <a:extLst>
            <a:ext uri="{FF2B5EF4-FFF2-40B4-BE49-F238E27FC236}">
              <a16:creationId xmlns:a16="http://schemas.microsoft.com/office/drawing/2014/main" id="{FD674A53-2039-4CC6-ADF1-C5F334C9CE4E}"/>
            </a:ext>
          </a:extLst>
        </xdr:cNvPr>
        <xdr:cNvSpPr txBox="1"/>
      </xdr:nvSpPr>
      <xdr:spPr>
        <a:xfrm>
          <a:off x="16357600" y="132778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129539</xdr:rowOff>
    </xdr:from>
    <xdr:to>
      <xdr:col>86</xdr:col>
      <xdr:colOff>25400</xdr:colOff>
      <xdr:row>78</xdr:row>
      <xdr:rowOff>129539</xdr:rowOff>
    </xdr:to>
    <xdr:cxnSp macro="">
      <xdr:nvCxnSpPr>
        <xdr:cNvPr id="752" name="直線コネクタ 751">
          <a:extLst>
            <a:ext uri="{FF2B5EF4-FFF2-40B4-BE49-F238E27FC236}">
              <a16:creationId xmlns:a16="http://schemas.microsoft.com/office/drawing/2014/main" id="{89E5F05C-FF7A-4119-AD84-76117D1D04AE}"/>
            </a:ext>
          </a:extLst>
        </xdr:cNvPr>
        <xdr:cNvCxnSpPr/>
      </xdr:nvCxnSpPr>
      <xdr:spPr>
        <a:xfrm>
          <a:off x="16230600" y="135026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102888</xdr:rowOff>
    </xdr:from>
    <xdr:ext cx="405111" cy="259045"/>
    <xdr:sp macro="" textlink="">
      <xdr:nvSpPr>
        <xdr:cNvPr id="753" name="【消防施設】&#10;有形固定資産減価償却率平均値テキスト">
          <a:extLst>
            <a:ext uri="{FF2B5EF4-FFF2-40B4-BE49-F238E27FC236}">
              <a16:creationId xmlns:a16="http://schemas.microsoft.com/office/drawing/2014/main" id="{53548D9B-EA18-4119-B781-12A5900FD5A9}"/>
            </a:ext>
          </a:extLst>
        </xdr:cNvPr>
        <xdr:cNvSpPr txBox="1"/>
      </xdr:nvSpPr>
      <xdr:spPr>
        <a:xfrm>
          <a:off x="16357600" y="1416178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124461</xdr:rowOff>
    </xdr:from>
    <xdr:to>
      <xdr:col>85</xdr:col>
      <xdr:colOff>177800</xdr:colOff>
      <xdr:row>83</xdr:row>
      <xdr:rowOff>54611</xdr:rowOff>
    </xdr:to>
    <xdr:sp macro="" textlink="">
      <xdr:nvSpPr>
        <xdr:cNvPr id="754" name="フローチャート: 判断 753">
          <a:extLst>
            <a:ext uri="{FF2B5EF4-FFF2-40B4-BE49-F238E27FC236}">
              <a16:creationId xmlns:a16="http://schemas.microsoft.com/office/drawing/2014/main" id="{15F6E62D-DD0A-4289-96EB-35AA1612243C}"/>
            </a:ext>
          </a:extLst>
        </xdr:cNvPr>
        <xdr:cNvSpPr/>
      </xdr:nvSpPr>
      <xdr:spPr>
        <a:xfrm>
          <a:off x="16268700" y="14183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111398</xdr:rowOff>
    </xdr:from>
    <xdr:to>
      <xdr:col>81</xdr:col>
      <xdr:colOff>101600</xdr:colOff>
      <xdr:row>83</xdr:row>
      <xdr:rowOff>41548</xdr:rowOff>
    </xdr:to>
    <xdr:sp macro="" textlink="">
      <xdr:nvSpPr>
        <xdr:cNvPr id="755" name="フローチャート: 判断 754">
          <a:extLst>
            <a:ext uri="{FF2B5EF4-FFF2-40B4-BE49-F238E27FC236}">
              <a16:creationId xmlns:a16="http://schemas.microsoft.com/office/drawing/2014/main" id="{6D5261EC-F5B4-4EC1-8362-639658868155}"/>
            </a:ext>
          </a:extLst>
        </xdr:cNvPr>
        <xdr:cNvSpPr/>
      </xdr:nvSpPr>
      <xdr:spPr>
        <a:xfrm>
          <a:off x="15430500" y="141702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78739</xdr:rowOff>
    </xdr:from>
    <xdr:to>
      <xdr:col>76</xdr:col>
      <xdr:colOff>165100</xdr:colOff>
      <xdr:row>83</xdr:row>
      <xdr:rowOff>8889</xdr:rowOff>
    </xdr:to>
    <xdr:sp macro="" textlink="">
      <xdr:nvSpPr>
        <xdr:cNvPr id="756" name="フローチャート: 判断 755">
          <a:extLst>
            <a:ext uri="{FF2B5EF4-FFF2-40B4-BE49-F238E27FC236}">
              <a16:creationId xmlns:a16="http://schemas.microsoft.com/office/drawing/2014/main" id="{DDD7315C-6169-4065-8114-841D89C02527}"/>
            </a:ext>
          </a:extLst>
        </xdr:cNvPr>
        <xdr:cNvSpPr/>
      </xdr:nvSpPr>
      <xdr:spPr>
        <a:xfrm>
          <a:off x="14541500" y="141376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13426</xdr:rowOff>
    </xdr:from>
    <xdr:to>
      <xdr:col>72</xdr:col>
      <xdr:colOff>38100</xdr:colOff>
      <xdr:row>82</xdr:row>
      <xdr:rowOff>115026</xdr:rowOff>
    </xdr:to>
    <xdr:sp macro="" textlink="">
      <xdr:nvSpPr>
        <xdr:cNvPr id="757" name="フローチャート: 判断 756">
          <a:extLst>
            <a:ext uri="{FF2B5EF4-FFF2-40B4-BE49-F238E27FC236}">
              <a16:creationId xmlns:a16="http://schemas.microsoft.com/office/drawing/2014/main" id="{0D9D97BA-7705-4BA6-9CED-C9F13EE9844E}"/>
            </a:ext>
          </a:extLst>
        </xdr:cNvPr>
        <xdr:cNvSpPr/>
      </xdr:nvSpPr>
      <xdr:spPr>
        <a:xfrm>
          <a:off x="13652500" y="1407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82</xdr:row>
      <xdr:rowOff>3629</xdr:rowOff>
    </xdr:from>
    <xdr:to>
      <xdr:col>67</xdr:col>
      <xdr:colOff>101600</xdr:colOff>
      <xdr:row>82</xdr:row>
      <xdr:rowOff>105229</xdr:rowOff>
    </xdr:to>
    <xdr:sp macro="" textlink="">
      <xdr:nvSpPr>
        <xdr:cNvPr id="758" name="フローチャート: 判断 757">
          <a:extLst>
            <a:ext uri="{FF2B5EF4-FFF2-40B4-BE49-F238E27FC236}">
              <a16:creationId xmlns:a16="http://schemas.microsoft.com/office/drawing/2014/main" id="{D755B258-63AF-4682-878B-D5A6C83DA94B}"/>
            </a:ext>
          </a:extLst>
        </xdr:cNvPr>
        <xdr:cNvSpPr/>
      </xdr:nvSpPr>
      <xdr:spPr>
        <a:xfrm>
          <a:off x="12763500" y="14062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759" name="テキスト ボックス 758">
          <a:extLst>
            <a:ext uri="{FF2B5EF4-FFF2-40B4-BE49-F238E27FC236}">
              <a16:creationId xmlns:a16="http://schemas.microsoft.com/office/drawing/2014/main" id="{1331D338-9369-4F35-89BB-3DDFD200D0BF}"/>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760" name="テキスト ボックス 759">
          <a:extLst>
            <a:ext uri="{FF2B5EF4-FFF2-40B4-BE49-F238E27FC236}">
              <a16:creationId xmlns:a16="http://schemas.microsoft.com/office/drawing/2014/main" id="{3753D2B3-6F87-469F-83B0-266F73168242}"/>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761" name="テキスト ボックス 760">
          <a:extLst>
            <a:ext uri="{FF2B5EF4-FFF2-40B4-BE49-F238E27FC236}">
              <a16:creationId xmlns:a16="http://schemas.microsoft.com/office/drawing/2014/main" id="{677FABA9-2CCF-4715-9B32-698C174DAA13}"/>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762" name="テキスト ボックス 761">
          <a:extLst>
            <a:ext uri="{FF2B5EF4-FFF2-40B4-BE49-F238E27FC236}">
              <a16:creationId xmlns:a16="http://schemas.microsoft.com/office/drawing/2014/main" id="{EBEA7CDC-4871-45EA-AFB6-09C34397074C}"/>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763" name="テキスト ボックス 762">
          <a:extLst>
            <a:ext uri="{FF2B5EF4-FFF2-40B4-BE49-F238E27FC236}">
              <a16:creationId xmlns:a16="http://schemas.microsoft.com/office/drawing/2014/main" id="{E5C48590-3E45-4764-86A0-CDAB755FC22A}"/>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111398</xdr:rowOff>
    </xdr:from>
    <xdr:to>
      <xdr:col>85</xdr:col>
      <xdr:colOff>177800</xdr:colOff>
      <xdr:row>83</xdr:row>
      <xdr:rowOff>41548</xdr:rowOff>
    </xdr:to>
    <xdr:sp macro="" textlink="">
      <xdr:nvSpPr>
        <xdr:cNvPr id="764" name="楕円 763">
          <a:extLst>
            <a:ext uri="{FF2B5EF4-FFF2-40B4-BE49-F238E27FC236}">
              <a16:creationId xmlns:a16="http://schemas.microsoft.com/office/drawing/2014/main" id="{5E67C9EF-043A-45F7-AAE5-B0B7F0A40B7B}"/>
            </a:ext>
          </a:extLst>
        </xdr:cNvPr>
        <xdr:cNvSpPr/>
      </xdr:nvSpPr>
      <xdr:spPr>
        <a:xfrm>
          <a:off x="16268700" y="14170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81</xdr:row>
      <xdr:rowOff>134275</xdr:rowOff>
    </xdr:from>
    <xdr:ext cx="405111" cy="259045"/>
    <xdr:sp macro="" textlink="">
      <xdr:nvSpPr>
        <xdr:cNvPr id="765" name="【消防施設】&#10;有形固定資産減価償却率該当値テキスト">
          <a:extLst>
            <a:ext uri="{FF2B5EF4-FFF2-40B4-BE49-F238E27FC236}">
              <a16:creationId xmlns:a16="http://schemas.microsoft.com/office/drawing/2014/main" id="{EE323A6F-2563-498A-AC01-8F3FB14707D7}"/>
            </a:ext>
          </a:extLst>
        </xdr:cNvPr>
        <xdr:cNvSpPr txBox="1"/>
      </xdr:nvSpPr>
      <xdr:spPr>
        <a:xfrm>
          <a:off x="16357600" y="140217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82</xdr:row>
      <xdr:rowOff>86905</xdr:rowOff>
    </xdr:from>
    <xdr:to>
      <xdr:col>81</xdr:col>
      <xdr:colOff>101600</xdr:colOff>
      <xdr:row>83</xdr:row>
      <xdr:rowOff>17055</xdr:rowOff>
    </xdr:to>
    <xdr:sp macro="" textlink="">
      <xdr:nvSpPr>
        <xdr:cNvPr id="766" name="楕円 765">
          <a:extLst>
            <a:ext uri="{FF2B5EF4-FFF2-40B4-BE49-F238E27FC236}">
              <a16:creationId xmlns:a16="http://schemas.microsoft.com/office/drawing/2014/main" id="{2F4C34F5-811E-4052-8141-68F289564DB8}"/>
            </a:ext>
          </a:extLst>
        </xdr:cNvPr>
        <xdr:cNvSpPr/>
      </xdr:nvSpPr>
      <xdr:spPr>
        <a:xfrm>
          <a:off x="15430500" y="14145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82</xdr:row>
      <xdr:rowOff>137705</xdr:rowOff>
    </xdr:from>
    <xdr:to>
      <xdr:col>85</xdr:col>
      <xdr:colOff>127000</xdr:colOff>
      <xdr:row>82</xdr:row>
      <xdr:rowOff>162198</xdr:rowOff>
    </xdr:to>
    <xdr:cxnSp macro="">
      <xdr:nvCxnSpPr>
        <xdr:cNvPr id="767" name="直線コネクタ 766">
          <a:extLst>
            <a:ext uri="{FF2B5EF4-FFF2-40B4-BE49-F238E27FC236}">
              <a16:creationId xmlns:a16="http://schemas.microsoft.com/office/drawing/2014/main" id="{5A53A04A-DE32-479B-ABFE-8157F6554A6A}"/>
            </a:ext>
          </a:extLst>
        </xdr:cNvPr>
        <xdr:cNvCxnSpPr/>
      </xdr:nvCxnSpPr>
      <xdr:spPr>
        <a:xfrm>
          <a:off x="15481300" y="14196605"/>
          <a:ext cx="83820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80</xdr:row>
      <xdr:rowOff>150586</xdr:rowOff>
    </xdr:from>
    <xdr:to>
      <xdr:col>76</xdr:col>
      <xdr:colOff>165100</xdr:colOff>
      <xdr:row>81</xdr:row>
      <xdr:rowOff>80736</xdr:rowOff>
    </xdr:to>
    <xdr:sp macro="" textlink="">
      <xdr:nvSpPr>
        <xdr:cNvPr id="768" name="楕円 767">
          <a:extLst>
            <a:ext uri="{FF2B5EF4-FFF2-40B4-BE49-F238E27FC236}">
              <a16:creationId xmlns:a16="http://schemas.microsoft.com/office/drawing/2014/main" id="{D38BD2C9-904A-4921-BAE7-D3D9B61A2A55}"/>
            </a:ext>
          </a:extLst>
        </xdr:cNvPr>
        <xdr:cNvSpPr/>
      </xdr:nvSpPr>
      <xdr:spPr>
        <a:xfrm>
          <a:off x="14541500" y="13866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81</xdr:row>
      <xdr:rowOff>29936</xdr:rowOff>
    </xdr:from>
    <xdr:to>
      <xdr:col>81</xdr:col>
      <xdr:colOff>50800</xdr:colOff>
      <xdr:row>82</xdr:row>
      <xdr:rowOff>137705</xdr:rowOff>
    </xdr:to>
    <xdr:cxnSp macro="">
      <xdr:nvCxnSpPr>
        <xdr:cNvPr id="769" name="直線コネクタ 768">
          <a:extLst>
            <a:ext uri="{FF2B5EF4-FFF2-40B4-BE49-F238E27FC236}">
              <a16:creationId xmlns:a16="http://schemas.microsoft.com/office/drawing/2014/main" id="{2269AD07-35B0-4AB6-BB7C-E709419453B5}"/>
            </a:ext>
          </a:extLst>
        </xdr:cNvPr>
        <xdr:cNvCxnSpPr/>
      </xdr:nvCxnSpPr>
      <xdr:spPr>
        <a:xfrm>
          <a:off x="14592300" y="13917386"/>
          <a:ext cx="889000" cy="2792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82</xdr:row>
      <xdr:rowOff>18324</xdr:rowOff>
    </xdr:from>
    <xdr:to>
      <xdr:col>72</xdr:col>
      <xdr:colOff>38100</xdr:colOff>
      <xdr:row>82</xdr:row>
      <xdr:rowOff>119924</xdr:rowOff>
    </xdr:to>
    <xdr:sp macro="" textlink="">
      <xdr:nvSpPr>
        <xdr:cNvPr id="770" name="楕円 769">
          <a:extLst>
            <a:ext uri="{FF2B5EF4-FFF2-40B4-BE49-F238E27FC236}">
              <a16:creationId xmlns:a16="http://schemas.microsoft.com/office/drawing/2014/main" id="{865D0D6B-8094-4501-A7F3-AFA030B8B8D2}"/>
            </a:ext>
          </a:extLst>
        </xdr:cNvPr>
        <xdr:cNvSpPr/>
      </xdr:nvSpPr>
      <xdr:spPr>
        <a:xfrm>
          <a:off x="13652500" y="14077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81</xdr:row>
      <xdr:rowOff>29936</xdr:rowOff>
    </xdr:from>
    <xdr:to>
      <xdr:col>76</xdr:col>
      <xdr:colOff>114300</xdr:colOff>
      <xdr:row>82</xdr:row>
      <xdr:rowOff>69124</xdr:rowOff>
    </xdr:to>
    <xdr:cxnSp macro="">
      <xdr:nvCxnSpPr>
        <xdr:cNvPr id="771" name="直線コネクタ 770">
          <a:extLst>
            <a:ext uri="{FF2B5EF4-FFF2-40B4-BE49-F238E27FC236}">
              <a16:creationId xmlns:a16="http://schemas.microsoft.com/office/drawing/2014/main" id="{B246FA75-369B-4E9F-8976-32908EE41576}"/>
            </a:ext>
          </a:extLst>
        </xdr:cNvPr>
        <xdr:cNvCxnSpPr/>
      </xdr:nvCxnSpPr>
      <xdr:spPr>
        <a:xfrm flipV="1">
          <a:off x="13703300" y="13917386"/>
          <a:ext cx="889000" cy="2106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81</xdr:row>
      <xdr:rowOff>153851</xdr:rowOff>
    </xdr:from>
    <xdr:to>
      <xdr:col>67</xdr:col>
      <xdr:colOff>101600</xdr:colOff>
      <xdr:row>82</xdr:row>
      <xdr:rowOff>84001</xdr:rowOff>
    </xdr:to>
    <xdr:sp macro="" textlink="">
      <xdr:nvSpPr>
        <xdr:cNvPr id="772" name="楕円 771">
          <a:extLst>
            <a:ext uri="{FF2B5EF4-FFF2-40B4-BE49-F238E27FC236}">
              <a16:creationId xmlns:a16="http://schemas.microsoft.com/office/drawing/2014/main" id="{BBAE90A7-BEB7-4352-9EAA-B7E1B032CB2B}"/>
            </a:ext>
          </a:extLst>
        </xdr:cNvPr>
        <xdr:cNvSpPr/>
      </xdr:nvSpPr>
      <xdr:spPr>
        <a:xfrm>
          <a:off x="12763500" y="140413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82</xdr:row>
      <xdr:rowOff>33201</xdr:rowOff>
    </xdr:from>
    <xdr:to>
      <xdr:col>71</xdr:col>
      <xdr:colOff>177800</xdr:colOff>
      <xdr:row>82</xdr:row>
      <xdr:rowOff>69124</xdr:rowOff>
    </xdr:to>
    <xdr:cxnSp macro="">
      <xdr:nvCxnSpPr>
        <xdr:cNvPr id="773" name="直線コネクタ 772">
          <a:extLst>
            <a:ext uri="{FF2B5EF4-FFF2-40B4-BE49-F238E27FC236}">
              <a16:creationId xmlns:a16="http://schemas.microsoft.com/office/drawing/2014/main" id="{959E4C4E-3AE8-47E2-9F71-A8B0CE8C592D}"/>
            </a:ext>
          </a:extLst>
        </xdr:cNvPr>
        <xdr:cNvCxnSpPr/>
      </xdr:nvCxnSpPr>
      <xdr:spPr>
        <a:xfrm>
          <a:off x="12814300" y="14092101"/>
          <a:ext cx="8890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83</xdr:row>
      <xdr:rowOff>32675</xdr:rowOff>
    </xdr:from>
    <xdr:ext cx="405111" cy="259045"/>
    <xdr:sp macro="" textlink="">
      <xdr:nvSpPr>
        <xdr:cNvPr id="774" name="n_1aveValue【消防施設】&#10;有形固定資産減価償却率">
          <a:extLst>
            <a:ext uri="{FF2B5EF4-FFF2-40B4-BE49-F238E27FC236}">
              <a16:creationId xmlns:a16="http://schemas.microsoft.com/office/drawing/2014/main" id="{E67BBA1C-C34E-44C9-B075-2881FC197D31}"/>
            </a:ext>
          </a:extLst>
        </xdr:cNvPr>
        <xdr:cNvSpPr txBox="1"/>
      </xdr:nvSpPr>
      <xdr:spPr>
        <a:xfrm>
          <a:off x="15266044" y="142630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83</xdr:row>
      <xdr:rowOff>16</xdr:rowOff>
    </xdr:from>
    <xdr:ext cx="405111" cy="259045"/>
    <xdr:sp macro="" textlink="">
      <xdr:nvSpPr>
        <xdr:cNvPr id="775" name="n_2aveValue【消防施設】&#10;有形固定資産減価償却率">
          <a:extLst>
            <a:ext uri="{FF2B5EF4-FFF2-40B4-BE49-F238E27FC236}">
              <a16:creationId xmlns:a16="http://schemas.microsoft.com/office/drawing/2014/main" id="{0B1B6ABF-E36F-4D04-B710-A09440D9A186}"/>
            </a:ext>
          </a:extLst>
        </xdr:cNvPr>
        <xdr:cNvSpPr txBox="1"/>
      </xdr:nvSpPr>
      <xdr:spPr>
        <a:xfrm>
          <a:off x="14389744" y="142303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80</xdr:row>
      <xdr:rowOff>131553</xdr:rowOff>
    </xdr:from>
    <xdr:ext cx="405111" cy="259045"/>
    <xdr:sp macro="" textlink="">
      <xdr:nvSpPr>
        <xdr:cNvPr id="776" name="n_3aveValue【消防施設】&#10;有形固定資産減価償却率">
          <a:extLst>
            <a:ext uri="{FF2B5EF4-FFF2-40B4-BE49-F238E27FC236}">
              <a16:creationId xmlns:a16="http://schemas.microsoft.com/office/drawing/2014/main" id="{001F5821-5760-4DDB-8C2C-A1ECC77BAF34}"/>
            </a:ext>
          </a:extLst>
        </xdr:cNvPr>
        <xdr:cNvSpPr txBox="1"/>
      </xdr:nvSpPr>
      <xdr:spPr>
        <a:xfrm>
          <a:off x="13500744" y="1384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82</xdr:row>
      <xdr:rowOff>96356</xdr:rowOff>
    </xdr:from>
    <xdr:ext cx="405111" cy="259045"/>
    <xdr:sp macro="" textlink="">
      <xdr:nvSpPr>
        <xdr:cNvPr id="777" name="n_4aveValue【消防施設】&#10;有形固定資産減価償却率">
          <a:extLst>
            <a:ext uri="{FF2B5EF4-FFF2-40B4-BE49-F238E27FC236}">
              <a16:creationId xmlns:a16="http://schemas.microsoft.com/office/drawing/2014/main" id="{03F73EFE-3CE2-41EA-8EE9-13650E4D0A0A}"/>
            </a:ext>
          </a:extLst>
        </xdr:cNvPr>
        <xdr:cNvSpPr txBox="1"/>
      </xdr:nvSpPr>
      <xdr:spPr>
        <a:xfrm>
          <a:off x="12611744" y="141552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81</xdr:row>
      <xdr:rowOff>33582</xdr:rowOff>
    </xdr:from>
    <xdr:ext cx="405111" cy="259045"/>
    <xdr:sp macro="" textlink="">
      <xdr:nvSpPr>
        <xdr:cNvPr id="778" name="n_1mainValue【消防施設】&#10;有形固定資産減価償却率">
          <a:extLst>
            <a:ext uri="{FF2B5EF4-FFF2-40B4-BE49-F238E27FC236}">
              <a16:creationId xmlns:a16="http://schemas.microsoft.com/office/drawing/2014/main" id="{294F9680-87CE-4976-A64C-D3FB4C40C2A6}"/>
            </a:ext>
          </a:extLst>
        </xdr:cNvPr>
        <xdr:cNvSpPr txBox="1"/>
      </xdr:nvSpPr>
      <xdr:spPr>
        <a:xfrm>
          <a:off x="15266044" y="139210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79</xdr:row>
      <xdr:rowOff>97263</xdr:rowOff>
    </xdr:from>
    <xdr:ext cx="405111" cy="259045"/>
    <xdr:sp macro="" textlink="">
      <xdr:nvSpPr>
        <xdr:cNvPr id="779" name="n_2mainValue【消防施設】&#10;有形固定資産減価償却率">
          <a:extLst>
            <a:ext uri="{FF2B5EF4-FFF2-40B4-BE49-F238E27FC236}">
              <a16:creationId xmlns:a16="http://schemas.microsoft.com/office/drawing/2014/main" id="{1EC4E91F-9DAA-43A3-938C-F8336B303817}"/>
            </a:ext>
          </a:extLst>
        </xdr:cNvPr>
        <xdr:cNvSpPr txBox="1"/>
      </xdr:nvSpPr>
      <xdr:spPr>
        <a:xfrm>
          <a:off x="14389744" y="136418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111051</xdr:rowOff>
    </xdr:from>
    <xdr:ext cx="405111" cy="259045"/>
    <xdr:sp macro="" textlink="">
      <xdr:nvSpPr>
        <xdr:cNvPr id="780" name="n_3mainValue【消防施設】&#10;有形固定資産減価償却率">
          <a:extLst>
            <a:ext uri="{FF2B5EF4-FFF2-40B4-BE49-F238E27FC236}">
              <a16:creationId xmlns:a16="http://schemas.microsoft.com/office/drawing/2014/main" id="{E48F8A9A-D8E0-4D57-8DA8-47270C00DB40}"/>
            </a:ext>
          </a:extLst>
        </xdr:cNvPr>
        <xdr:cNvSpPr txBox="1"/>
      </xdr:nvSpPr>
      <xdr:spPr>
        <a:xfrm>
          <a:off x="13500744" y="141699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80</xdr:row>
      <xdr:rowOff>100528</xdr:rowOff>
    </xdr:from>
    <xdr:ext cx="405111" cy="259045"/>
    <xdr:sp macro="" textlink="">
      <xdr:nvSpPr>
        <xdr:cNvPr id="781" name="n_4mainValue【消防施設】&#10;有形固定資産減価償却率">
          <a:extLst>
            <a:ext uri="{FF2B5EF4-FFF2-40B4-BE49-F238E27FC236}">
              <a16:creationId xmlns:a16="http://schemas.microsoft.com/office/drawing/2014/main" id="{30CB0339-F229-4E08-92CE-D92C25F275D5}"/>
            </a:ext>
          </a:extLst>
        </xdr:cNvPr>
        <xdr:cNvSpPr txBox="1"/>
      </xdr:nvSpPr>
      <xdr:spPr>
        <a:xfrm>
          <a:off x="12611744" y="138165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782" name="正方形/長方形 781">
          <a:extLst>
            <a:ext uri="{FF2B5EF4-FFF2-40B4-BE49-F238E27FC236}">
              <a16:creationId xmlns:a16="http://schemas.microsoft.com/office/drawing/2014/main" id="{BB29F81B-EDF4-41A9-BED6-1F8A7BD64EAE}"/>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783" name="正方形/長方形 782">
          <a:extLst>
            <a:ext uri="{FF2B5EF4-FFF2-40B4-BE49-F238E27FC236}">
              <a16:creationId xmlns:a16="http://schemas.microsoft.com/office/drawing/2014/main" id="{0703BDCD-79E8-48DC-A86A-6093A51EAEC7}"/>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784" name="正方形/長方形 783">
          <a:extLst>
            <a:ext uri="{FF2B5EF4-FFF2-40B4-BE49-F238E27FC236}">
              <a16:creationId xmlns:a16="http://schemas.microsoft.com/office/drawing/2014/main" id="{C945FB16-2F9B-49D0-BCE5-885363FF9623}"/>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785" name="正方形/長方形 784">
          <a:extLst>
            <a:ext uri="{FF2B5EF4-FFF2-40B4-BE49-F238E27FC236}">
              <a16:creationId xmlns:a16="http://schemas.microsoft.com/office/drawing/2014/main" id="{4A080070-3F3C-4876-821D-9EAE5A712A30}"/>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786" name="正方形/長方形 785">
          <a:extLst>
            <a:ext uri="{FF2B5EF4-FFF2-40B4-BE49-F238E27FC236}">
              <a16:creationId xmlns:a16="http://schemas.microsoft.com/office/drawing/2014/main" id="{37AFDE19-75C4-4381-BBF5-4B2560DFC34B}"/>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787" name="正方形/長方形 786">
          <a:extLst>
            <a:ext uri="{FF2B5EF4-FFF2-40B4-BE49-F238E27FC236}">
              <a16:creationId xmlns:a16="http://schemas.microsoft.com/office/drawing/2014/main" id="{66ADADEA-86C6-47CC-A9F9-D4BB269317F5}"/>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788" name="正方形/長方形 787">
          <a:extLst>
            <a:ext uri="{FF2B5EF4-FFF2-40B4-BE49-F238E27FC236}">
              <a16:creationId xmlns:a16="http://schemas.microsoft.com/office/drawing/2014/main" id="{4313F271-DAD4-490D-88A8-6F9AE79914C1}"/>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789" name="正方形/長方形 788">
          <a:extLst>
            <a:ext uri="{FF2B5EF4-FFF2-40B4-BE49-F238E27FC236}">
              <a16:creationId xmlns:a16="http://schemas.microsoft.com/office/drawing/2014/main" id="{67AD1E72-53C0-4C4C-993D-6E24078B4347}"/>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790" name="テキスト ボックス 789">
          <a:extLst>
            <a:ext uri="{FF2B5EF4-FFF2-40B4-BE49-F238E27FC236}">
              <a16:creationId xmlns:a16="http://schemas.microsoft.com/office/drawing/2014/main" id="{96FB0CD2-0776-4907-9A3A-312C5B0681F0}"/>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791" name="直線コネクタ 790">
          <a:extLst>
            <a:ext uri="{FF2B5EF4-FFF2-40B4-BE49-F238E27FC236}">
              <a16:creationId xmlns:a16="http://schemas.microsoft.com/office/drawing/2014/main" id="{D3E2791E-AD3F-41F1-9FEE-1662667947E5}"/>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792" name="直線コネクタ 791">
          <a:extLst>
            <a:ext uri="{FF2B5EF4-FFF2-40B4-BE49-F238E27FC236}">
              <a16:creationId xmlns:a16="http://schemas.microsoft.com/office/drawing/2014/main" id="{71DBA722-BBE2-4B78-B1B1-7225875D66A2}"/>
            </a:ext>
          </a:extLst>
        </xdr:cNvPr>
        <xdr:cNvCxnSpPr/>
      </xdr:nvCxnSpPr>
      <xdr:spPr>
        <a:xfrm>
          <a:off x="18288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793" name="テキスト ボックス 792">
          <a:extLst>
            <a:ext uri="{FF2B5EF4-FFF2-40B4-BE49-F238E27FC236}">
              <a16:creationId xmlns:a16="http://schemas.microsoft.com/office/drawing/2014/main" id="{9BEDC6DE-AD86-472B-8FC8-005ED073DF50}"/>
            </a:ext>
          </a:extLst>
        </xdr:cNvPr>
        <xdr:cNvSpPr txBox="1"/>
      </xdr:nvSpPr>
      <xdr:spPr>
        <a:xfrm>
          <a:off x="17820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794" name="直線コネクタ 793">
          <a:extLst>
            <a:ext uri="{FF2B5EF4-FFF2-40B4-BE49-F238E27FC236}">
              <a16:creationId xmlns:a16="http://schemas.microsoft.com/office/drawing/2014/main" id="{4FE1AEB5-4FD3-4529-A15C-2679FFBAB39B}"/>
            </a:ext>
          </a:extLst>
        </xdr:cNvPr>
        <xdr:cNvCxnSpPr/>
      </xdr:nvCxnSpPr>
      <xdr:spPr>
        <a:xfrm>
          <a:off x="18288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795" name="テキスト ボックス 794">
          <a:extLst>
            <a:ext uri="{FF2B5EF4-FFF2-40B4-BE49-F238E27FC236}">
              <a16:creationId xmlns:a16="http://schemas.microsoft.com/office/drawing/2014/main" id="{F7949327-EC8C-4C50-B7DE-AFE20C9FC5F1}"/>
            </a:ext>
          </a:extLst>
        </xdr:cNvPr>
        <xdr:cNvSpPr txBox="1"/>
      </xdr:nvSpPr>
      <xdr:spPr>
        <a:xfrm>
          <a:off x="17820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796" name="直線コネクタ 795">
          <a:extLst>
            <a:ext uri="{FF2B5EF4-FFF2-40B4-BE49-F238E27FC236}">
              <a16:creationId xmlns:a16="http://schemas.microsoft.com/office/drawing/2014/main" id="{FC3C53CE-AC98-40C7-A2F4-98CA619A0EFD}"/>
            </a:ext>
          </a:extLst>
        </xdr:cNvPr>
        <xdr:cNvCxnSpPr/>
      </xdr:nvCxnSpPr>
      <xdr:spPr>
        <a:xfrm>
          <a:off x="18288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797" name="テキスト ボックス 796">
          <a:extLst>
            <a:ext uri="{FF2B5EF4-FFF2-40B4-BE49-F238E27FC236}">
              <a16:creationId xmlns:a16="http://schemas.microsoft.com/office/drawing/2014/main" id="{1C20C8D9-C731-409A-B71F-32AE18D96784}"/>
            </a:ext>
          </a:extLst>
        </xdr:cNvPr>
        <xdr:cNvSpPr txBox="1"/>
      </xdr:nvSpPr>
      <xdr:spPr>
        <a:xfrm>
          <a:off x="17820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798" name="直線コネクタ 797">
          <a:extLst>
            <a:ext uri="{FF2B5EF4-FFF2-40B4-BE49-F238E27FC236}">
              <a16:creationId xmlns:a16="http://schemas.microsoft.com/office/drawing/2014/main" id="{05B116AA-A282-4E68-988F-965A7404338E}"/>
            </a:ext>
          </a:extLst>
        </xdr:cNvPr>
        <xdr:cNvCxnSpPr/>
      </xdr:nvCxnSpPr>
      <xdr:spPr>
        <a:xfrm>
          <a:off x="18288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799" name="テキスト ボックス 798">
          <a:extLst>
            <a:ext uri="{FF2B5EF4-FFF2-40B4-BE49-F238E27FC236}">
              <a16:creationId xmlns:a16="http://schemas.microsoft.com/office/drawing/2014/main" id="{7F6716F0-E611-4DFD-9147-17672D2F41BF}"/>
            </a:ext>
          </a:extLst>
        </xdr:cNvPr>
        <xdr:cNvSpPr txBox="1"/>
      </xdr:nvSpPr>
      <xdr:spPr>
        <a:xfrm>
          <a:off x="17820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800" name="直線コネクタ 799">
          <a:extLst>
            <a:ext uri="{FF2B5EF4-FFF2-40B4-BE49-F238E27FC236}">
              <a16:creationId xmlns:a16="http://schemas.microsoft.com/office/drawing/2014/main" id="{8BFB36B4-98AD-4CC9-9F36-C358522EEABA}"/>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801" name="テキスト ボックス 800">
          <a:extLst>
            <a:ext uri="{FF2B5EF4-FFF2-40B4-BE49-F238E27FC236}">
              <a16:creationId xmlns:a16="http://schemas.microsoft.com/office/drawing/2014/main" id="{932C6FAC-BBC2-476D-B464-1A239BB841D9}"/>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802" name="【消防施設】&#10;一人当たり面積グラフ枠">
          <a:extLst>
            <a:ext uri="{FF2B5EF4-FFF2-40B4-BE49-F238E27FC236}">
              <a16:creationId xmlns:a16="http://schemas.microsoft.com/office/drawing/2014/main" id="{E18DCBD2-85FE-47F5-AE1E-40AB0AC849A1}"/>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79</xdr:row>
      <xdr:rowOff>49530</xdr:rowOff>
    </xdr:from>
    <xdr:to>
      <xdr:col>116</xdr:col>
      <xdr:colOff>62864</xdr:colOff>
      <xdr:row>86</xdr:row>
      <xdr:rowOff>10668</xdr:rowOff>
    </xdr:to>
    <xdr:cxnSp macro="">
      <xdr:nvCxnSpPr>
        <xdr:cNvPr id="803" name="直線コネクタ 802">
          <a:extLst>
            <a:ext uri="{FF2B5EF4-FFF2-40B4-BE49-F238E27FC236}">
              <a16:creationId xmlns:a16="http://schemas.microsoft.com/office/drawing/2014/main" id="{23D65F13-9404-41E7-8D7C-6C4E05151402}"/>
            </a:ext>
          </a:extLst>
        </xdr:cNvPr>
        <xdr:cNvCxnSpPr/>
      </xdr:nvCxnSpPr>
      <xdr:spPr>
        <a:xfrm flipV="1">
          <a:off x="22160864" y="13594080"/>
          <a:ext cx="0" cy="11612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14495</xdr:rowOff>
    </xdr:from>
    <xdr:ext cx="469744" cy="259045"/>
    <xdr:sp macro="" textlink="">
      <xdr:nvSpPr>
        <xdr:cNvPr id="804" name="【消防施設】&#10;一人当たり面積最小値テキスト">
          <a:extLst>
            <a:ext uri="{FF2B5EF4-FFF2-40B4-BE49-F238E27FC236}">
              <a16:creationId xmlns:a16="http://schemas.microsoft.com/office/drawing/2014/main" id="{B0F035B0-A9AD-4B32-B826-1FDA1116F817}"/>
            </a:ext>
          </a:extLst>
        </xdr:cNvPr>
        <xdr:cNvSpPr txBox="1"/>
      </xdr:nvSpPr>
      <xdr:spPr>
        <a:xfrm>
          <a:off x="22199600" y="14759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10668</xdr:rowOff>
    </xdr:from>
    <xdr:to>
      <xdr:col>116</xdr:col>
      <xdr:colOff>152400</xdr:colOff>
      <xdr:row>86</xdr:row>
      <xdr:rowOff>10668</xdr:rowOff>
    </xdr:to>
    <xdr:cxnSp macro="">
      <xdr:nvCxnSpPr>
        <xdr:cNvPr id="805" name="直線コネクタ 804">
          <a:extLst>
            <a:ext uri="{FF2B5EF4-FFF2-40B4-BE49-F238E27FC236}">
              <a16:creationId xmlns:a16="http://schemas.microsoft.com/office/drawing/2014/main" id="{2A60EE63-7AB3-41ED-B938-96F194B6B88A}"/>
            </a:ext>
          </a:extLst>
        </xdr:cNvPr>
        <xdr:cNvCxnSpPr/>
      </xdr:nvCxnSpPr>
      <xdr:spPr>
        <a:xfrm>
          <a:off x="22072600" y="147553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167657</xdr:rowOff>
    </xdr:from>
    <xdr:ext cx="469744" cy="259045"/>
    <xdr:sp macro="" textlink="">
      <xdr:nvSpPr>
        <xdr:cNvPr id="806" name="【消防施設】&#10;一人当たり面積最大値テキスト">
          <a:extLst>
            <a:ext uri="{FF2B5EF4-FFF2-40B4-BE49-F238E27FC236}">
              <a16:creationId xmlns:a16="http://schemas.microsoft.com/office/drawing/2014/main" id="{B9EFD060-020F-4E55-82B6-7D96F4E8F516}"/>
            </a:ext>
          </a:extLst>
        </xdr:cNvPr>
        <xdr:cNvSpPr txBox="1"/>
      </xdr:nvSpPr>
      <xdr:spPr>
        <a:xfrm>
          <a:off x="22199600" y="133693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49530</xdr:rowOff>
    </xdr:from>
    <xdr:to>
      <xdr:col>116</xdr:col>
      <xdr:colOff>152400</xdr:colOff>
      <xdr:row>79</xdr:row>
      <xdr:rowOff>49530</xdr:rowOff>
    </xdr:to>
    <xdr:cxnSp macro="">
      <xdr:nvCxnSpPr>
        <xdr:cNvPr id="807" name="直線コネクタ 806">
          <a:extLst>
            <a:ext uri="{FF2B5EF4-FFF2-40B4-BE49-F238E27FC236}">
              <a16:creationId xmlns:a16="http://schemas.microsoft.com/office/drawing/2014/main" id="{3A67994B-C44F-4539-98F5-EA30B6C2BCC8}"/>
            </a:ext>
          </a:extLst>
        </xdr:cNvPr>
        <xdr:cNvCxnSpPr/>
      </xdr:nvCxnSpPr>
      <xdr:spPr>
        <a:xfrm>
          <a:off x="22072600" y="13594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84</xdr:row>
      <xdr:rowOff>2303</xdr:rowOff>
    </xdr:from>
    <xdr:ext cx="469744" cy="259045"/>
    <xdr:sp macro="" textlink="">
      <xdr:nvSpPr>
        <xdr:cNvPr id="808" name="【消防施設】&#10;一人当たり面積平均値テキスト">
          <a:extLst>
            <a:ext uri="{FF2B5EF4-FFF2-40B4-BE49-F238E27FC236}">
              <a16:creationId xmlns:a16="http://schemas.microsoft.com/office/drawing/2014/main" id="{2AC052BE-0A6E-45DA-947B-1FC917E4D8E7}"/>
            </a:ext>
          </a:extLst>
        </xdr:cNvPr>
        <xdr:cNvSpPr txBox="1"/>
      </xdr:nvSpPr>
      <xdr:spPr>
        <a:xfrm>
          <a:off x="22199600" y="1440410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23876</xdr:rowOff>
    </xdr:from>
    <xdr:to>
      <xdr:col>116</xdr:col>
      <xdr:colOff>114300</xdr:colOff>
      <xdr:row>84</xdr:row>
      <xdr:rowOff>125476</xdr:rowOff>
    </xdr:to>
    <xdr:sp macro="" textlink="">
      <xdr:nvSpPr>
        <xdr:cNvPr id="809" name="フローチャート: 判断 808">
          <a:extLst>
            <a:ext uri="{FF2B5EF4-FFF2-40B4-BE49-F238E27FC236}">
              <a16:creationId xmlns:a16="http://schemas.microsoft.com/office/drawing/2014/main" id="{4332618D-2D6A-4D89-9713-21EAEEF02834}"/>
            </a:ext>
          </a:extLst>
        </xdr:cNvPr>
        <xdr:cNvSpPr/>
      </xdr:nvSpPr>
      <xdr:spPr>
        <a:xfrm>
          <a:off x="22110700" y="14425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19304</xdr:rowOff>
    </xdr:from>
    <xdr:to>
      <xdr:col>112</xdr:col>
      <xdr:colOff>38100</xdr:colOff>
      <xdr:row>84</xdr:row>
      <xdr:rowOff>120904</xdr:rowOff>
    </xdr:to>
    <xdr:sp macro="" textlink="">
      <xdr:nvSpPr>
        <xdr:cNvPr id="810" name="フローチャート: 判断 809">
          <a:extLst>
            <a:ext uri="{FF2B5EF4-FFF2-40B4-BE49-F238E27FC236}">
              <a16:creationId xmlns:a16="http://schemas.microsoft.com/office/drawing/2014/main" id="{71EAF8A7-A5AB-4A39-8F30-D915A4A24923}"/>
            </a:ext>
          </a:extLst>
        </xdr:cNvPr>
        <xdr:cNvSpPr/>
      </xdr:nvSpPr>
      <xdr:spPr>
        <a:xfrm>
          <a:off x="21272500" y="14421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28448</xdr:rowOff>
    </xdr:from>
    <xdr:to>
      <xdr:col>107</xdr:col>
      <xdr:colOff>101600</xdr:colOff>
      <xdr:row>84</xdr:row>
      <xdr:rowOff>130048</xdr:rowOff>
    </xdr:to>
    <xdr:sp macro="" textlink="">
      <xdr:nvSpPr>
        <xdr:cNvPr id="811" name="フローチャート: 判断 810">
          <a:extLst>
            <a:ext uri="{FF2B5EF4-FFF2-40B4-BE49-F238E27FC236}">
              <a16:creationId xmlns:a16="http://schemas.microsoft.com/office/drawing/2014/main" id="{B7118449-6EBF-4919-9292-5B5DD10D09CC}"/>
            </a:ext>
          </a:extLst>
        </xdr:cNvPr>
        <xdr:cNvSpPr/>
      </xdr:nvSpPr>
      <xdr:spPr>
        <a:xfrm>
          <a:off x="20383500" y="14430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14732</xdr:rowOff>
    </xdr:from>
    <xdr:to>
      <xdr:col>102</xdr:col>
      <xdr:colOff>165100</xdr:colOff>
      <xdr:row>84</xdr:row>
      <xdr:rowOff>116332</xdr:rowOff>
    </xdr:to>
    <xdr:sp macro="" textlink="">
      <xdr:nvSpPr>
        <xdr:cNvPr id="812" name="フローチャート: 判断 811">
          <a:extLst>
            <a:ext uri="{FF2B5EF4-FFF2-40B4-BE49-F238E27FC236}">
              <a16:creationId xmlns:a16="http://schemas.microsoft.com/office/drawing/2014/main" id="{24074253-386E-44DB-8B4C-98F4A395C31C}"/>
            </a:ext>
          </a:extLst>
        </xdr:cNvPr>
        <xdr:cNvSpPr/>
      </xdr:nvSpPr>
      <xdr:spPr>
        <a:xfrm>
          <a:off x="19494500" y="14416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83</xdr:row>
      <xdr:rowOff>167894</xdr:rowOff>
    </xdr:from>
    <xdr:to>
      <xdr:col>98</xdr:col>
      <xdr:colOff>38100</xdr:colOff>
      <xdr:row>84</xdr:row>
      <xdr:rowOff>98044</xdr:rowOff>
    </xdr:to>
    <xdr:sp macro="" textlink="">
      <xdr:nvSpPr>
        <xdr:cNvPr id="813" name="フローチャート: 判断 812">
          <a:extLst>
            <a:ext uri="{FF2B5EF4-FFF2-40B4-BE49-F238E27FC236}">
              <a16:creationId xmlns:a16="http://schemas.microsoft.com/office/drawing/2014/main" id="{24CFD0B7-18BF-4002-92B9-9B80A9A65773}"/>
            </a:ext>
          </a:extLst>
        </xdr:cNvPr>
        <xdr:cNvSpPr/>
      </xdr:nvSpPr>
      <xdr:spPr>
        <a:xfrm>
          <a:off x="18605500" y="14398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814" name="テキスト ボックス 813">
          <a:extLst>
            <a:ext uri="{FF2B5EF4-FFF2-40B4-BE49-F238E27FC236}">
              <a16:creationId xmlns:a16="http://schemas.microsoft.com/office/drawing/2014/main" id="{5244A8D9-8EE8-4391-9745-BD82057606A3}"/>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815" name="テキスト ボックス 814">
          <a:extLst>
            <a:ext uri="{FF2B5EF4-FFF2-40B4-BE49-F238E27FC236}">
              <a16:creationId xmlns:a16="http://schemas.microsoft.com/office/drawing/2014/main" id="{9BAC7389-7CF5-47D6-839C-62BC92774D78}"/>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816" name="テキスト ボックス 815">
          <a:extLst>
            <a:ext uri="{FF2B5EF4-FFF2-40B4-BE49-F238E27FC236}">
              <a16:creationId xmlns:a16="http://schemas.microsoft.com/office/drawing/2014/main" id="{3471398E-072E-41C7-B29F-95E595B408B2}"/>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817" name="テキスト ボックス 816">
          <a:extLst>
            <a:ext uri="{FF2B5EF4-FFF2-40B4-BE49-F238E27FC236}">
              <a16:creationId xmlns:a16="http://schemas.microsoft.com/office/drawing/2014/main" id="{A59AE2EE-F8A6-4D30-B573-E79B6131DE57}"/>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818" name="テキスト ボックス 817">
          <a:extLst>
            <a:ext uri="{FF2B5EF4-FFF2-40B4-BE49-F238E27FC236}">
              <a16:creationId xmlns:a16="http://schemas.microsoft.com/office/drawing/2014/main" id="{955F39A7-58EF-4115-8AE7-98191CC6A688}"/>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58165</xdr:rowOff>
    </xdr:from>
    <xdr:to>
      <xdr:col>116</xdr:col>
      <xdr:colOff>114300</xdr:colOff>
      <xdr:row>83</xdr:row>
      <xdr:rowOff>159765</xdr:rowOff>
    </xdr:to>
    <xdr:sp macro="" textlink="">
      <xdr:nvSpPr>
        <xdr:cNvPr id="819" name="楕円 818">
          <a:extLst>
            <a:ext uri="{FF2B5EF4-FFF2-40B4-BE49-F238E27FC236}">
              <a16:creationId xmlns:a16="http://schemas.microsoft.com/office/drawing/2014/main" id="{38863D58-369C-4E26-93E2-D99EF043DC1A}"/>
            </a:ext>
          </a:extLst>
        </xdr:cNvPr>
        <xdr:cNvSpPr/>
      </xdr:nvSpPr>
      <xdr:spPr>
        <a:xfrm>
          <a:off x="221107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82</xdr:row>
      <xdr:rowOff>81042</xdr:rowOff>
    </xdr:from>
    <xdr:ext cx="469744" cy="259045"/>
    <xdr:sp macro="" textlink="">
      <xdr:nvSpPr>
        <xdr:cNvPr id="820" name="【消防施設】&#10;一人当たり面積該当値テキスト">
          <a:extLst>
            <a:ext uri="{FF2B5EF4-FFF2-40B4-BE49-F238E27FC236}">
              <a16:creationId xmlns:a16="http://schemas.microsoft.com/office/drawing/2014/main" id="{7656D963-587D-4C63-AAC0-A88C45A45112}"/>
            </a:ext>
          </a:extLst>
        </xdr:cNvPr>
        <xdr:cNvSpPr txBox="1"/>
      </xdr:nvSpPr>
      <xdr:spPr>
        <a:xfrm>
          <a:off x="22199600" y="141399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58165</xdr:rowOff>
    </xdr:from>
    <xdr:to>
      <xdr:col>112</xdr:col>
      <xdr:colOff>38100</xdr:colOff>
      <xdr:row>83</xdr:row>
      <xdr:rowOff>159765</xdr:rowOff>
    </xdr:to>
    <xdr:sp macro="" textlink="">
      <xdr:nvSpPr>
        <xdr:cNvPr id="821" name="楕円 820">
          <a:extLst>
            <a:ext uri="{FF2B5EF4-FFF2-40B4-BE49-F238E27FC236}">
              <a16:creationId xmlns:a16="http://schemas.microsoft.com/office/drawing/2014/main" id="{621466B8-FE6F-4ED4-9921-BD4905789748}"/>
            </a:ext>
          </a:extLst>
        </xdr:cNvPr>
        <xdr:cNvSpPr/>
      </xdr:nvSpPr>
      <xdr:spPr>
        <a:xfrm>
          <a:off x="212725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83</xdr:row>
      <xdr:rowOff>108965</xdr:rowOff>
    </xdr:from>
    <xdr:to>
      <xdr:col>116</xdr:col>
      <xdr:colOff>63500</xdr:colOff>
      <xdr:row>83</xdr:row>
      <xdr:rowOff>108965</xdr:rowOff>
    </xdr:to>
    <xdr:cxnSp macro="">
      <xdr:nvCxnSpPr>
        <xdr:cNvPr id="822" name="直線コネクタ 821">
          <a:extLst>
            <a:ext uri="{FF2B5EF4-FFF2-40B4-BE49-F238E27FC236}">
              <a16:creationId xmlns:a16="http://schemas.microsoft.com/office/drawing/2014/main" id="{9FBBB1DE-CFFE-480F-AD4C-762CE7FB0FF0}"/>
            </a:ext>
          </a:extLst>
        </xdr:cNvPr>
        <xdr:cNvCxnSpPr/>
      </xdr:nvCxnSpPr>
      <xdr:spPr>
        <a:xfrm>
          <a:off x="21323300" y="1433931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58165</xdr:rowOff>
    </xdr:from>
    <xdr:to>
      <xdr:col>107</xdr:col>
      <xdr:colOff>101600</xdr:colOff>
      <xdr:row>83</xdr:row>
      <xdr:rowOff>159765</xdr:rowOff>
    </xdr:to>
    <xdr:sp macro="" textlink="">
      <xdr:nvSpPr>
        <xdr:cNvPr id="823" name="楕円 822">
          <a:extLst>
            <a:ext uri="{FF2B5EF4-FFF2-40B4-BE49-F238E27FC236}">
              <a16:creationId xmlns:a16="http://schemas.microsoft.com/office/drawing/2014/main" id="{02BBE57D-A81F-4642-9402-35F2D16F9314}"/>
            </a:ext>
          </a:extLst>
        </xdr:cNvPr>
        <xdr:cNvSpPr/>
      </xdr:nvSpPr>
      <xdr:spPr>
        <a:xfrm>
          <a:off x="20383500" y="1428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108965</xdr:rowOff>
    </xdr:from>
    <xdr:to>
      <xdr:col>111</xdr:col>
      <xdr:colOff>177800</xdr:colOff>
      <xdr:row>83</xdr:row>
      <xdr:rowOff>108965</xdr:rowOff>
    </xdr:to>
    <xdr:cxnSp macro="">
      <xdr:nvCxnSpPr>
        <xdr:cNvPr id="824" name="直線コネクタ 823">
          <a:extLst>
            <a:ext uri="{FF2B5EF4-FFF2-40B4-BE49-F238E27FC236}">
              <a16:creationId xmlns:a16="http://schemas.microsoft.com/office/drawing/2014/main" id="{AEDBEC5E-4EA6-4107-9063-B2E0A1A71AC0}"/>
            </a:ext>
          </a:extLst>
        </xdr:cNvPr>
        <xdr:cNvCxnSpPr/>
      </xdr:nvCxnSpPr>
      <xdr:spPr>
        <a:xfrm>
          <a:off x="20434300" y="1433931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83</xdr:row>
      <xdr:rowOff>67311</xdr:rowOff>
    </xdr:from>
    <xdr:to>
      <xdr:col>102</xdr:col>
      <xdr:colOff>165100</xdr:colOff>
      <xdr:row>83</xdr:row>
      <xdr:rowOff>168911</xdr:rowOff>
    </xdr:to>
    <xdr:sp macro="" textlink="">
      <xdr:nvSpPr>
        <xdr:cNvPr id="825" name="楕円 824">
          <a:extLst>
            <a:ext uri="{FF2B5EF4-FFF2-40B4-BE49-F238E27FC236}">
              <a16:creationId xmlns:a16="http://schemas.microsoft.com/office/drawing/2014/main" id="{D9CE38E7-0EDC-4695-9F20-5C695E9C7B71}"/>
            </a:ext>
          </a:extLst>
        </xdr:cNvPr>
        <xdr:cNvSpPr/>
      </xdr:nvSpPr>
      <xdr:spPr>
        <a:xfrm>
          <a:off x="19494500" y="14297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108965</xdr:rowOff>
    </xdr:from>
    <xdr:to>
      <xdr:col>107</xdr:col>
      <xdr:colOff>50800</xdr:colOff>
      <xdr:row>83</xdr:row>
      <xdr:rowOff>118111</xdr:rowOff>
    </xdr:to>
    <xdr:cxnSp macro="">
      <xdr:nvCxnSpPr>
        <xdr:cNvPr id="826" name="直線コネクタ 825">
          <a:extLst>
            <a:ext uri="{FF2B5EF4-FFF2-40B4-BE49-F238E27FC236}">
              <a16:creationId xmlns:a16="http://schemas.microsoft.com/office/drawing/2014/main" id="{A26723A0-9321-412C-A531-22A8A7423AFF}"/>
            </a:ext>
          </a:extLst>
        </xdr:cNvPr>
        <xdr:cNvCxnSpPr/>
      </xdr:nvCxnSpPr>
      <xdr:spPr>
        <a:xfrm flipV="1">
          <a:off x="19545300" y="14339315"/>
          <a:ext cx="889000" cy="9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83</xdr:row>
      <xdr:rowOff>62737</xdr:rowOff>
    </xdr:from>
    <xdr:to>
      <xdr:col>98</xdr:col>
      <xdr:colOff>38100</xdr:colOff>
      <xdr:row>83</xdr:row>
      <xdr:rowOff>164337</xdr:rowOff>
    </xdr:to>
    <xdr:sp macro="" textlink="">
      <xdr:nvSpPr>
        <xdr:cNvPr id="827" name="楕円 826">
          <a:extLst>
            <a:ext uri="{FF2B5EF4-FFF2-40B4-BE49-F238E27FC236}">
              <a16:creationId xmlns:a16="http://schemas.microsoft.com/office/drawing/2014/main" id="{04425AAE-7E26-4D01-B6E0-FCB03E9D7DAF}"/>
            </a:ext>
          </a:extLst>
        </xdr:cNvPr>
        <xdr:cNvSpPr/>
      </xdr:nvSpPr>
      <xdr:spPr>
        <a:xfrm>
          <a:off x="18605500" y="14293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83</xdr:row>
      <xdr:rowOff>113537</xdr:rowOff>
    </xdr:from>
    <xdr:to>
      <xdr:col>102</xdr:col>
      <xdr:colOff>114300</xdr:colOff>
      <xdr:row>83</xdr:row>
      <xdr:rowOff>118111</xdr:rowOff>
    </xdr:to>
    <xdr:cxnSp macro="">
      <xdr:nvCxnSpPr>
        <xdr:cNvPr id="828" name="直線コネクタ 827">
          <a:extLst>
            <a:ext uri="{FF2B5EF4-FFF2-40B4-BE49-F238E27FC236}">
              <a16:creationId xmlns:a16="http://schemas.microsoft.com/office/drawing/2014/main" id="{75A625E2-8416-4034-8D41-EF84E2CAB020}"/>
            </a:ext>
          </a:extLst>
        </xdr:cNvPr>
        <xdr:cNvCxnSpPr/>
      </xdr:nvCxnSpPr>
      <xdr:spPr>
        <a:xfrm>
          <a:off x="18656300" y="14343887"/>
          <a:ext cx="889000" cy="4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112031</xdr:rowOff>
    </xdr:from>
    <xdr:ext cx="469744" cy="259045"/>
    <xdr:sp macro="" textlink="">
      <xdr:nvSpPr>
        <xdr:cNvPr id="829" name="n_1aveValue【消防施設】&#10;一人当たり面積">
          <a:extLst>
            <a:ext uri="{FF2B5EF4-FFF2-40B4-BE49-F238E27FC236}">
              <a16:creationId xmlns:a16="http://schemas.microsoft.com/office/drawing/2014/main" id="{F21B6433-D2A5-4A14-A7A5-D679383A2331}"/>
            </a:ext>
          </a:extLst>
        </xdr:cNvPr>
        <xdr:cNvSpPr txBox="1"/>
      </xdr:nvSpPr>
      <xdr:spPr>
        <a:xfrm>
          <a:off x="21075727" y="145138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121175</xdr:rowOff>
    </xdr:from>
    <xdr:ext cx="469744" cy="259045"/>
    <xdr:sp macro="" textlink="">
      <xdr:nvSpPr>
        <xdr:cNvPr id="830" name="n_2aveValue【消防施設】&#10;一人当たり面積">
          <a:extLst>
            <a:ext uri="{FF2B5EF4-FFF2-40B4-BE49-F238E27FC236}">
              <a16:creationId xmlns:a16="http://schemas.microsoft.com/office/drawing/2014/main" id="{7B1B82ED-8820-42B6-B3FF-B72B198BD710}"/>
            </a:ext>
          </a:extLst>
        </xdr:cNvPr>
        <xdr:cNvSpPr txBox="1"/>
      </xdr:nvSpPr>
      <xdr:spPr>
        <a:xfrm>
          <a:off x="20199427" y="145229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107459</xdr:rowOff>
    </xdr:from>
    <xdr:ext cx="469744" cy="259045"/>
    <xdr:sp macro="" textlink="">
      <xdr:nvSpPr>
        <xdr:cNvPr id="831" name="n_3aveValue【消防施設】&#10;一人当たり面積">
          <a:extLst>
            <a:ext uri="{FF2B5EF4-FFF2-40B4-BE49-F238E27FC236}">
              <a16:creationId xmlns:a16="http://schemas.microsoft.com/office/drawing/2014/main" id="{812B2E7F-0FE0-4500-B585-B6024CD317D2}"/>
            </a:ext>
          </a:extLst>
        </xdr:cNvPr>
        <xdr:cNvSpPr txBox="1"/>
      </xdr:nvSpPr>
      <xdr:spPr>
        <a:xfrm>
          <a:off x="19310427" y="145092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89171</xdr:rowOff>
    </xdr:from>
    <xdr:ext cx="469744" cy="259045"/>
    <xdr:sp macro="" textlink="">
      <xdr:nvSpPr>
        <xdr:cNvPr id="832" name="n_4aveValue【消防施設】&#10;一人当たり面積">
          <a:extLst>
            <a:ext uri="{FF2B5EF4-FFF2-40B4-BE49-F238E27FC236}">
              <a16:creationId xmlns:a16="http://schemas.microsoft.com/office/drawing/2014/main" id="{DACE3C2C-769F-47E0-875D-E6CFBB728006}"/>
            </a:ext>
          </a:extLst>
        </xdr:cNvPr>
        <xdr:cNvSpPr txBox="1"/>
      </xdr:nvSpPr>
      <xdr:spPr>
        <a:xfrm>
          <a:off x="18421427" y="144909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82</xdr:row>
      <xdr:rowOff>4842</xdr:rowOff>
    </xdr:from>
    <xdr:ext cx="469744" cy="259045"/>
    <xdr:sp macro="" textlink="">
      <xdr:nvSpPr>
        <xdr:cNvPr id="833" name="n_1mainValue【消防施設】&#10;一人当たり面積">
          <a:extLst>
            <a:ext uri="{FF2B5EF4-FFF2-40B4-BE49-F238E27FC236}">
              <a16:creationId xmlns:a16="http://schemas.microsoft.com/office/drawing/2014/main" id="{D6432A24-4448-44E1-A7ED-FF752CFF857D}"/>
            </a:ext>
          </a:extLst>
        </xdr:cNvPr>
        <xdr:cNvSpPr txBox="1"/>
      </xdr:nvSpPr>
      <xdr:spPr>
        <a:xfrm>
          <a:off x="21075727" y="14063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4842</xdr:rowOff>
    </xdr:from>
    <xdr:ext cx="469744" cy="259045"/>
    <xdr:sp macro="" textlink="">
      <xdr:nvSpPr>
        <xdr:cNvPr id="834" name="n_2mainValue【消防施設】&#10;一人当たり面積">
          <a:extLst>
            <a:ext uri="{FF2B5EF4-FFF2-40B4-BE49-F238E27FC236}">
              <a16:creationId xmlns:a16="http://schemas.microsoft.com/office/drawing/2014/main" id="{4FE858A9-3A0E-4F07-82AC-A2353DFFA3DF}"/>
            </a:ext>
          </a:extLst>
        </xdr:cNvPr>
        <xdr:cNvSpPr txBox="1"/>
      </xdr:nvSpPr>
      <xdr:spPr>
        <a:xfrm>
          <a:off x="20199427" y="14063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13988</xdr:rowOff>
    </xdr:from>
    <xdr:ext cx="469744" cy="259045"/>
    <xdr:sp macro="" textlink="">
      <xdr:nvSpPr>
        <xdr:cNvPr id="835" name="n_3mainValue【消防施設】&#10;一人当たり面積">
          <a:extLst>
            <a:ext uri="{FF2B5EF4-FFF2-40B4-BE49-F238E27FC236}">
              <a16:creationId xmlns:a16="http://schemas.microsoft.com/office/drawing/2014/main" id="{DA1C3F45-4454-433D-AE92-A2D4393CA383}"/>
            </a:ext>
          </a:extLst>
        </xdr:cNvPr>
        <xdr:cNvSpPr txBox="1"/>
      </xdr:nvSpPr>
      <xdr:spPr>
        <a:xfrm>
          <a:off x="19310427" y="14072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82</xdr:row>
      <xdr:rowOff>9414</xdr:rowOff>
    </xdr:from>
    <xdr:ext cx="469744" cy="259045"/>
    <xdr:sp macro="" textlink="">
      <xdr:nvSpPr>
        <xdr:cNvPr id="836" name="n_4mainValue【消防施設】&#10;一人当たり面積">
          <a:extLst>
            <a:ext uri="{FF2B5EF4-FFF2-40B4-BE49-F238E27FC236}">
              <a16:creationId xmlns:a16="http://schemas.microsoft.com/office/drawing/2014/main" id="{13DAA16F-4865-47A9-AF42-D1043BDFBD97}"/>
            </a:ext>
          </a:extLst>
        </xdr:cNvPr>
        <xdr:cNvSpPr txBox="1"/>
      </xdr:nvSpPr>
      <xdr:spPr>
        <a:xfrm>
          <a:off x="18421427" y="140683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837" name="正方形/長方形 836">
          <a:extLst>
            <a:ext uri="{FF2B5EF4-FFF2-40B4-BE49-F238E27FC236}">
              <a16:creationId xmlns:a16="http://schemas.microsoft.com/office/drawing/2014/main" id="{6F2B9221-85FF-4CD2-B222-5CB73B4561FC}"/>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838" name="正方形/長方形 837">
          <a:extLst>
            <a:ext uri="{FF2B5EF4-FFF2-40B4-BE49-F238E27FC236}">
              <a16:creationId xmlns:a16="http://schemas.microsoft.com/office/drawing/2014/main" id="{D9FC98A5-AF5A-4674-BC80-50A90436E789}"/>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839" name="正方形/長方形 838">
          <a:extLst>
            <a:ext uri="{FF2B5EF4-FFF2-40B4-BE49-F238E27FC236}">
              <a16:creationId xmlns:a16="http://schemas.microsoft.com/office/drawing/2014/main" id="{4EC94373-3BCC-436D-A53C-B210BA1CCA67}"/>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840" name="正方形/長方形 839">
          <a:extLst>
            <a:ext uri="{FF2B5EF4-FFF2-40B4-BE49-F238E27FC236}">
              <a16:creationId xmlns:a16="http://schemas.microsoft.com/office/drawing/2014/main" id="{DCA86BC1-E802-430B-BD40-362368E917B6}"/>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841" name="正方形/長方形 840">
          <a:extLst>
            <a:ext uri="{FF2B5EF4-FFF2-40B4-BE49-F238E27FC236}">
              <a16:creationId xmlns:a16="http://schemas.microsoft.com/office/drawing/2014/main" id="{B751E493-FE9F-4ABD-B58D-A03C03960255}"/>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842" name="正方形/長方形 841">
          <a:extLst>
            <a:ext uri="{FF2B5EF4-FFF2-40B4-BE49-F238E27FC236}">
              <a16:creationId xmlns:a16="http://schemas.microsoft.com/office/drawing/2014/main" id="{FACF017E-673D-45AA-BC1B-D69A63CF1224}"/>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843" name="正方形/長方形 842">
          <a:extLst>
            <a:ext uri="{FF2B5EF4-FFF2-40B4-BE49-F238E27FC236}">
              <a16:creationId xmlns:a16="http://schemas.microsoft.com/office/drawing/2014/main" id="{3E220FF5-B50B-4BC2-A1CE-2898DAF7D4B5}"/>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44" name="正方形/長方形 843">
          <a:extLst>
            <a:ext uri="{FF2B5EF4-FFF2-40B4-BE49-F238E27FC236}">
              <a16:creationId xmlns:a16="http://schemas.microsoft.com/office/drawing/2014/main" id="{1C928CDD-00D0-4AE3-9481-01AADBBE7232}"/>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845" name="テキスト ボックス 844">
          <a:extLst>
            <a:ext uri="{FF2B5EF4-FFF2-40B4-BE49-F238E27FC236}">
              <a16:creationId xmlns:a16="http://schemas.microsoft.com/office/drawing/2014/main" id="{495B0F25-1D37-4783-8558-61502182B6A6}"/>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846" name="直線コネクタ 845">
          <a:extLst>
            <a:ext uri="{FF2B5EF4-FFF2-40B4-BE49-F238E27FC236}">
              <a16:creationId xmlns:a16="http://schemas.microsoft.com/office/drawing/2014/main" id="{48BE142D-1E33-46E5-9963-FB36CAFE37EF}"/>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847" name="テキスト ボックス 846">
          <a:extLst>
            <a:ext uri="{FF2B5EF4-FFF2-40B4-BE49-F238E27FC236}">
              <a16:creationId xmlns:a16="http://schemas.microsoft.com/office/drawing/2014/main" id="{3FE1784E-F47F-4B3D-8027-F75FB1C56B87}"/>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848" name="直線コネクタ 847">
          <a:extLst>
            <a:ext uri="{FF2B5EF4-FFF2-40B4-BE49-F238E27FC236}">
              <a16:creationId xmlns:a16="http://schemas.microsoft.com/office/drawing/2014/main" id="{6C71E72E-FC9E-494F-96A7-675F964C0AAF}"/>
            </a:ext>
          </a:extLst>
        </xdr:cNvPr>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849" name="テキスト ボックス 848">
          <a:extLst>
            <a:ext uri="{FF2B5EF4-FFF2-40B4-BE49-F238E27FC236}">
              <a16:creationId xmlns:a16="http://schemas.microsoft.com/office/drawing/2014/main" id="{0521EAB6-7568-4496-AABC-486C5E282AD0}"/>
            </a:ext>
          </a:extLst>
        </xdr:cNvPr>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850" name="直線コネクタ 849">
          <a:extLst>
            <a:ext uri="{FF2B5EF4-FFF2-40B4-BE49-F238E27FC236}">
              <a16:creationId xmlns:a16="http://schemas.microsoft.com/office/drawing/2014/main" id="{147D0CC9-374B-4398-B557-BC902574B85A}"/>
            </a:ext>
          </a:extLst>
        </xdr:cNvPr>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851" name="テキスト ボックス 850">
          <a:extLst>
            <a:ext uri="{FF2B5EF4-FFF2-40B4-BE49-F238E27FC236}">
              <a16:creationId xmlns:a16="http://schemas.microsoft.com/office/drawing/2014/main" id="{F66B6F39-561A-4B98-9CF0-56EC40DE5199}"/>
            </a:ext>
          </a:extLst>
        </xdr:cNvPr>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852" name="直線コネクタ 851">
          <a:extLst>
            <a:ext uri="{FF2B5EF4-FFF2-40B4-BE49-F238E27FC236}">
              <a16:creationId xmlns:a16="http://schemas.microsoft.com/office/drawing/2014/main" id="{85D98891-06DB-4C1C-A95D-3DA5E9C511C9}"/>
            </a:ext>
          </a:extLst>
        </xdr:cNvPr>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853" name="テキスト ボックス 852">
          <a:extLst>
            <a:ext uri="{FF2B5EF4-FFF2-40B4-BE49-F238E27FC236}">
              <a16:creationId xmlns:a16="http://schemas.microsoft.com/office/drawing/2014/main" id="{D5A85428-7568-479F-81E0-62C7EC42275F}"/>
            </a:ext>
          </a:extLst>
        </xdr:cNvPr>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854" name="直線コネクタ 853">
          <a:extLst>
            <a:ext uri="{FF2B5EF4-FFF2-40B4-BE49-F238E27FC236}">
              <a16:creationId xmlns:a16="http://schemas.microsoft.com/office/drawing/2014/main" id="{B0F156D4-AF7F-4D2A-89FE-0E03BC78F1CC}"/>
            </a:ext>
          </a:extLst>
        </xdr:cNvPr>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855" name="テキスト ボックス 854">
          <a:extLst>
            <a:ext uri="{FF2B5EF4-FFF2-40B4-BE49-F238E27FC236}">
              <a16:creationId xmlns:a16="http://schemas.microsoft.com/office/drawing/2014/main" id="{40EB930D-74D6-4B1E-8335-7376C435BF7C}"/>
            </a:ext>
          </a:extLst>
        </xdr:cNvPr>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856" name="直線コネクタ 855">
          <a:extLst>
            <a:ext uri="{FF2B5EF4-FFF2-40B4-BE49-F238E27FC236}">
              <a16:creationId xmlns:a16="http://schemas.microsoft.com/office/drawing/2014/main" id="{0EB9480E-6799-4E93-8CD1-B573A668268F}"/>
            </a:ext>
          </a:extLst>
        </xdr:cNvPr>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99</xdr:row>
      <xdr:rowOff>29227</xdr:rowOff>
    </xdr:from>
    <xdr:ext cx="338939" cy="259045"/>
    <xdr:sp macro="" textlink="">
      <xdr:nvSpPr>
        <xdr:cNvPr id="857" name="テキスト ボックス 856">
          <a:extLst>
            <a:ext uri="{FF2B5EF4-FFF2-40B4-BE49-F238E27FC236}">
              <a16:creationId xmlns:a16="http://schemas.microsoft.com/office/drawing/2014/main" id="{6459AF3B-FDBA-4CC7-B8F6-C82C332AFFCE}"/>
            </a:ext>
          </a:extLst>
        </xdr:cNvPr>
        <xdr:cNvSpPr txBox="1"/>
      </xdr:nvSpPr>
      <xdr:spPr>
        <a:xfrm>
          <a:off x="12107061" y="1700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858" name="直線コネクタ 857">
          <a:extLst>
            <a:ext uri="{FF2B5EF4-FFF2-40B4-BE49-F238E27FC236}">
              <a16:creationId xmlns:a16="http://schemas.microsoft.com/office/drawing/2014/main" id="{87871D95-07D0-4F3C-87FA-C4AFFDD2AE4F}"/>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59" name="【庁舎】&#10;有形固定資産減価償却率グラフ枠">
          <a:extLst>
            <a:ext uri="{FF2B5EF4-FFF2-40B4-BE49-F238E27FC236}">
              <a16:creationId xmlns:a16="http://schemas.microsoft.com/office/drawing/2014/main" id="{7D0DD014-E41F-4CC3-86DA-275F7E49368C}"/>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0</xdr:rowOff>
    </xdr:from>
    <xdr:to>
      <xdr:col>85</xdr:col>
      <xdr:colOff>126364</xdr:colOff>
      <xdr:row>107</xdr:row>
      <xdr:rowOff>69850</xdr:rowOff>
    </xdr:to>
    <xdr:cxnSp macro="">
      <xdr:nvCxnSpPr>
        <xdr:cNvPr id="860" name="直線コネクタ 859">
          <a:extLst>
            <a:ext uri="{FF2B5EF4-FFF2-40B4-BE49-F238E27FC236}">
              <a16:creationId xmlns:a16="http://schemas.microsoft.com/office/drawing/2014/main" id="{4F7C0113-AF82-4588-9431-B531AA44B032}"/>
            </a:ext>
          </a:extLst>
        </xdr:cNvPr>
        <xdr:cNvCxnSpPr/>
      </xdr:nvCxnSpPr>
      <xdr:spPr>
        <a:xfrm flipV="1">
          <a:off x="16318864" y="1714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107</xdr:row>
      <xdr:rowOff>73677</xdr:rowOff>
    </xdr:from>
    <xdr:ext cx="469744" cy="259045"/>
    <xdr:sp macro="" textlink="">
      <xdr:nvSpPr>
        <xdr:cNvPr id="861" name="【庁舎】&#10;有形固定資産減価償却率最小値テキスト">
          <a:extLst>
            <a:ext uri="{FF2B5EF4-FFF2-40B4-BE49-F238E27FC236}">
              <a16:creationId xmlns:a16="http://schemas.microsoft.com/office/drawing/2014/main" id="{DED555D8-CC80-4EA5-AD8A-DB91924B9C7F}"/>
            </a:ext>
          </a:extLst>
        </xdr:cNvPr>
        <xdr:cNvSpPr txBox="1"/>
      </xdr:nvSpPr>
      <xdr:spPr>
        <a:xfrm>
          <a:off x="16357600" y="1841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107</xdr:row>
      <xdr:rowOff>69850</xdr:rowOff>
    </xdr:from>
    <xdr:to>
      <xdr:col>86</xdr:col>
      <xdr:colOff>25400</xdr:colOff>
      <xdr:row>107</xdr:row>
      <xdr:rowOff>69850</xdr:rowOff>
    </xdr:to>
    <xdr:cxnSp macro="">
      <xdr:nvCxnSpPr>
        <xdr:cNvPr id="862" name="直線コネクタ 861">
          <a:extLst>
            <a:ext uri="{FF2B5EF4-FFF2-40B4-BE49-F238E27FC236}">
              <a16:creationId xmlns:a16="http://schemas.microsoft.com/office/drawing/2014/main" id="{5F2A063B-1CB9-4E65-B762-A6ABF1E5885B}"/>
            </a:ext>
          </a:extLst>
        </xdr:cNvPr>
        <xdr:cNvCxnSpPr/>
      </xdr:nvCxnSpPr>
      <xdr:spPr>
        <a:xfrm>
          <a:off x="16230600" y="184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118127</xdr:rowOff>
    </xdr:from>
    <xdr:ext cx="340478" cy="259045"/>
    <xdr:sp macro="" textlink="">
      <xdr:nvSpPr>
        <xdr:cNvPr id="863" name="【庁舎】&#10;有形固定資産減価償却率最大値テキスト">
          <a:extLst>
            <a:ext uri="{FF2B5EF4-FFF2-40B4-BE49-F238E27FC236}">
              <a16:creationId xmlns:a16="http://schemas.microsoft.com/office/drawing/2014/main" id="{BC1850A7-0C4E-459D-A08F-FE54DF6F4617}"/>
            </a:ext>
          </a:extLst>
        </xdr:cNvPr>
        <xdr:cNvSpPr txBox="1"/>
      </xdr:nvSpPr>
      <xdr:spPr>
        <a:xfrm>
          <a:off x="16357600" y="1692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0</xdr:rowOff>
    </xdr:from>
    <xdr:to>
      <xdr:col>86</xdr:col>
      <xdr:colOff>25400</xdr:colOff>
      <xdr:row>100</xdr:row>
      <xdr:rowOff>0</xdr:rowOff>
    </xdr:to>
    <xdr:cxnSp macro="">
      <xdr:nvCxnSpPr>
        <xdr:cNvPr id="864" name="直線コネクタ 863">
          <a:extLst>
            <a:ext uri="{FF2B5EF4-FFF2-40B4-BE49-F238E27FC236}">
              <a16:creationId xmlns:a16="http://schemas.microsoft.com/office/drawing/2014/main" id="{380A1D0C-E5EE-47B0-942F-E07E33F0B094}"/>
            </a:ext>
          </a:extLst>
        </xdr:cNvPr>
        <xdr:cNvCxnSpPr/>
      </xdr:nvCxnSpPr>
      <xdr:spPr>
        <a:xfrm>
          <a:off x="16230600" y="1714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102</xdr:row>
      <xdr:rowOff>142257</xdr:rowOff>
    </xdr:from>
    <xdr:ext cx="405111" cy="259045"/>
    <xdr:sp macro="" textlink="">
      <xdr:nvSpPr>
        <xdr:cNvPr id="865" name="【庁舎】&#10;有形固定資産減価償却率平均値テキスト">
          <a:extLst>
            <a:ext uri="{FF2B5EF4-FFF2-40B4-BE49-F238E27FC236}">
              <a16:creationId xmlns:a16="http://schemas.microsoft.com/office/drawing/2014/main" id="{0E4F7CEF-9461-4156-ADBE-56B6F87133FB}"/>
            </a:ext>
          </a:extLst>
        </xdr:cNvPr>
        <xdr:cNvSpPr txBox="1"/>
      </xdr:nvSpPr>
      <xdr:spPr>
        <a:xfrm>
          <a:off x="16357600" y="176301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103</xdr:row>
      <xdr:rowOff>119380</xdr:rowOff>
    </xdr:from>
    <xdr:to>
      <xdr:col>85</xdr:col>
      <xdr:colOff>177800</xdr:colOff>
      <xdr:row>104</xdr:row>
      <xdr:rowOff>49530</xdr:rowOff>
    </xdr:to>
    <xdr:sp macro="" textlink="">
      <xdr:nvSpPr>
        <xdr:cNvPr id="866" name="フローチャート: 判断 865">
          <a:extLst>
            <a:ext uri="{FF2B5EF4-FFF2-40B4-BE49-F238E27FC236}">
              <a16:creationId xmlns:a16="http://schemas.microsoft.com/office/drawing/2014/main" id="{9E3CF648-FD96-40B1-B0E5-87AD25CF0E6E}"/>
            </a:ext>
          </a:extLst>
        </xdr:cNvPr>
        <xdr:cNvSpPr/>
      </xdr:nvSpPr>
      <xdr:spPr>
        <a:xfrm>
          <a:off x="16268700" y="17778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103</xdr:row>
      <xdr:rowOff>143511</xdr:rowOff>
    </xdr:from>
    <xdr:to>
      <xdr:col>81</xdr:col>
      <xdr:colOff>101600</xdr:colOff>
      <xdr:row>104</xdr:row>
      <xdr:rowOff>73661</xdr:rowOff>
    </xdr:to>
    <xdr:sp macro="" textlink="">
      <xdr:nvSpPr>
        <xdr:cNvPr id="867" name="フローチャート: 判断 866">
          <a:extLst>
            <a:ext uri="{FF2B5EF4-FFF2-40B4-BE49-F238E27FC236}">
              <a16:creationId xmlns:a16="http://schemas.microsoft.com/office/drawing/2014/main" id="{C7E113C3-AF8E-4FF8-8B66-70CF08404613}"/>
            </a:ext>
          </a:extLst>
        </xdr:cNvPr>
        <xdr:cNvSpPr/>
      </xdr:nvSpPr>
      <xdr:spPr>
        <a:xfrm>
          <a:off x="15430500" y="1780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103</xdr:row>
      <xdr:rowOff>114300</xdr:rowOff>
    </xdr:from>
    <xdr:to>
      <xdr:col>76</xdr:col>
      <xdr:colOff>165100</xdr:colOff>
      <xdr:row>104</xdr:row>
      <xdr:rowOff>44450</xdr:rowOff>
    </xdr:to>
    <xdr:sp macro="" textlink="">
      <xdr:nvSpPr>
        <xdr:cNvPr id="868" name="フローチャート: 判断 867">
          <a:extLst>
            <a:ext uri="{FF2B5EF4-FFF2-40B4-BE49-F238E27FC236}">
              <a16:creationId xmlns:a16="http://schemas.microsoft.com/office/drawing/2014/main" id="{3BEC0665-75D7-4E59-A37F-00E2B19FA70B}"/>
            </a:ext>
          </a:extLst>
        </xdr:cNvPr>
        <xdr:cNvSpPr/>
      </xdr:nvSpPr>
      <xdr:spPr>
        <a:xfrm>
          <a:off x="14541500" y="17773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103</xdr:row>
      <xdr:rowOff>85089</xdr:rowOff>
    </xdr:from>
    <xdr:to>
      <xdr:col>72</xdr:col>
      <xdr:colOff>38100</xdr:colOff>
      <xdr:row>104</xdr:row>
      <xdr:rowOff>15239</xdr:rowOff>
    </xdr:to>
    <xdr:sp macro="" textlink="">
      <xdr:nvSpPr>
        <xdr:cNvPr id="869" name="フローチャート: 判断 868">
          <a:extLst>
            <a:ext uri="{FF2B5EF4-FFF2-40B4-BE49-F238E27FC236}">
              <a16:creationId xmlns:a16="http://schemas.microsoft.com/office/drawing/2014/main" id="{5AFEFFA4-2837-4D25-B316-78FEF769AFB8}"/>
            </a:ext>
          </a:extLst>
        </xdr:cNvPr>
        <xdr:cNvSpPr/>
      </xdr:nvSpPr>
      <xdr:spPr>
        <a:xfrm>
          <a:off x="13652500" y="17744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103</xdr:row>
      <xdr:rowOff>82550</xdr:rowOff>
    </xdr:from>
    <xdr:to>
      <xdr:col>67</xdr:col>
      <xdr:colOff>101600</xdr:colOff>
      <xdr:row>104</xdr:row>
      <xdr:rowOff>12700</xdr:rowOff>
    </xdr:to>
    <xdr:sp macro="" textlink="">
      <xdr:nvSpPr>
        <xdr:cNvPr id="870" name="フローチャート: 判断 869">
          <a:extLst>
            <a:ext uri="{FF2B5EF4-FFF2-40B4-BE49-F238E27FC236}">
              <a16:creationId xmlns:a16="http://schemas.microsoft.com/office/drawing/2014/main" id="{42D0133A-3410-4711-90FB-62406E3508B4}"/>
            </a:ext>
          </a:extLst>
        </xdr:cNvPr>
        <xdr:cNvSpPr/>
      </xdr:nvSpPr>
      <xdr:spPr>
        <a:xfrm>
          <a:off x="12763500" y="17741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871" name="テキスト ボックス 870">
          <a:extLst>
            <a:ext uri="{FF2B5EF4-FFF2-40B4-BE49-F238E27FC236}">
              <a16:creationId xmlns:a16="http://schemas.microsoft.com/office/drawing/2014/main" id="{5206FD20-E1A0-409F-B219-3051EB0DEB73}"/>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872" name="テキスト ボックス 871">
          <a:extLst>
            <a:ext uri="{FF2B5EF4-FFF2-40B4-BE49-F238E27FC236}">
              <a16:creationId xmlns:a16="http://schemas.microsoft.com/office/drawing/2014/main" id="{2141A7AC-2C4E-484B-A2BB-4A128C30FC10}"/>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873" name="テキスト ボックス 872">
          <a:extLst>
            <a:ext uri="{FF2B5EF4-FFF2-40B4-BE49-F238E27FC236}">
              <a16:creationId xmlns:a16="http://schemas.microsoft.com/office/drawing/2014/main" id="{96DC2BA5-788A-4193-A21A-5C2BB2DD1EEA}"/>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874" name="テキスト ボックス 873">
          <a:extLst>
            <a:ext uri="{FF2B5EF4-FFF2-40B4-BE49-F238E27FC236}">
              <a16:creationId xmlns:a16="http://schemas.microsoft.com/office/drawing/2014/main" id="{074A651A-CC71-48C4-82E7-545324AFD643}"/>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875" name="テキスト ボックス 874">
          <a:extLst>
            <a:ext uri="{FF2B5EF4-FFF2-40B4-BE49-F238E27FC236}">
              <a16:creationId xmlns:a16="http://schemas.microsoft.com/office/drawing/2014/main" id="{859F88AE-D72C-44F5-9355-4362F8DAD4A5}"/>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120650</xdr:rowOff>
    </xdr:from>
    <xdr:to>
      <xdr:col>85</xdr:col>
      <xdr:colOff>177800</xdr:colOff>
      <xdr:row>105</xdr:row>
      <xdr:rowOff>50800</xdr:rowOff>
    </xdr:to>
    <xdr:sp macro="" textlink="">
      <xdr:nvSpPr>
        <xdr:cNvPr id="876" name="楕円 875">
          <a:extLst>
            <a:ext uri="{FF2B5EF4-FFF2-40B4-BE49-F238E27FC236}">
              <a16:creationId xmlns:a16="http://schemas.microsoft.com/office/drawing/2014/main" id="{E889D0C2-F106-40A6-B7A0-D170D172EFE8}"/>
            </a:ext>
          </a:extLst>
        </xdr:cNvPr>
        <xdr:cNvSpPr/>
      </xdr:nvSpPr>
      <xdr:spPr>
        <a:xfrm>
          <a:off x="16268700" y="17951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104</xdr:row>
      <xdr:rowOff>99077</xdr:rowOff>
    </xdr:from>
    <xdr:ext cx="405111" cy="259045"/>
    <xdr:sp macro="" textlink="">
      <xdr:nvSpPr>
        <xdr:cNvPr id="877" name="【庁舎】&#10;有形固定資産減価償却率該当値テキスト">
          <a:extLst>
            <a:ext uri="{FF2B5EF4-FFF2-40B4-BE49-F238E27FC236}">
              <a16:creationId xmlns:a16="http://schemas.microsoft.com/office/drawing/2014/main" id="{BA808EF5-27E3-4091-9316-BE70100A345B}"/>
            </a:ext>
          </a:extLst>
        </xdr:cNvPr>
        <xdr:cNvSpPr txBox="1"/>
      </xdr:nvSpPr>
      <xdr:spPr>
        <a:xfrm>
          <a:off x="16357600" y="17929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104</xdr:row>
      <xdr:rowOff>111761</xdr:rowOff>
    </xdr:from>
    <xdr:to>
      <xdr:col>81</xdr:col>
      <xdr:colOff>101600</xdr:colOff>
      <xdr:row>105</xdr:row>
      <xdr:rowOff>41911</xdr:rowOff>
    </xdr:to>
    <xdr:sp macro="" textlink="">
      <xdr:nvSpPr>
        <xdr:cNvPr id="878" name="楕円 877">
          <a:extLst>
            <a:ext uri="{FF2B5EF4-FFF2-40B4-BE49-F238E27FC236}">
              <a16:creationId xmlns:a16="http://schemas.microsoft.com/office/drawing/2014/main" id="{032DA6B4-E9E7-4CCD-93AA-A1B95775C0B3}"/>
            </a:ext>
          </a:extLst>
        </xdr:cNvPr>
        <xdr:cNvSpPr/>
      </xdr:nvSpPr>
      <xdr:spPr>
        <a:xfrm>
          <a:off x="15430500" y="17942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104</xdr:row>
      <xdr:rowOff>162561</xdr:rowOff>
    </xdr:from>
    <xdr:to>
      <xdr:col>85</xdr:col>
      <xdr:colOff>127000</xdr:colOff>
      <xdr:row>105</xdr:row>
      <xdr:rowOff>0</xdr:rowOff>
    </xdr:to>
    <xdr:cxnSp macro="">
      <xdr:nvCxnSpPr>
        <xdr:cNvPr id="879" name="直線コネクタ 878">
          <a:extLst>
            <a:ext uri="{FF2B5EF4-FFF2-40B4-BE49-F238E27FC236}">
              <a16:creationId xmlns:a16="http://schemas.microsoft.com/office/drawing/2014/main" id="{2354C4FB-988F-4989-99FA-0CD0E3AD94B8}"/>
            </a:ext>
          </a:extLst>
        </xdr:cNvPr>
        <xdr:cNvCxnSpPr/>
      </xdr:nvCxnSpPr>
      <xdr:spPr>
        <a:xfrm>
          <a:off x="15481300" y="17993361"/>
          <a:ext cx="838200" cy="88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104</xdr:row>
      <xdr:rowOff>87630</xdr:rowOff>
    </xdr:from>
    <xdr:to>
      <xdr:col>76</xdr:col>
      <xdr:colOff>165100</xdr:colOff>
      <xdr:row>105</xdr:row>
      <xdr:rowOff>17780</xdr:rowOff>
    </xdr:to>
    <xdr:sp macro="" textlink="">
      <xdr:nvSpPr>
        <xdr:cNvPr id="880" name="楕円 879">
          <a:extLst>
            <a:ext uri="{FF2B5EF4-FFF2-40B4-BE49-F238E27FC236}">
              <a16:creationId xmlns:a16="http://schemas.microsoft.com/office/drawing/2014/main" id="{0557700D-FC93-4025-88FE-188640D780A2}"/>
            </a:ext>
          </a:extLst>
        </xdr:cNvPr>
        <xdr:cNvSpPr/>
      </xdr:nvSpPr>
      <xdr:spPr>
        <a:xfrm>
          <a:off x="14541500" y="17918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104</xdr:row>
      <xdr:rowOff>138430</xdr:rowOff>
    </xdr:from>
    <xdr:to>
      <xdr:col>81</xdr:col>
      <xdr:colOff>50800</xdr:colOff>
      <xdr:row>104</xdr:row>
      <xdr:rowOff>162561</xdr:rowOff>
    </xdr:to>
    <xdr:cxnSp macro="">
      <xdr:nvCxnSpPr>
        <xdr:cNvPr id="881" name="直線コネクタ 880">
          <a:extLst>
            <a:ext uri="{FF2B5EF4-FFF2-40B4-BE49-F238E27FC236}">
              <a16:creationId xmlns:a16="http://schemas.microsoft.com/office/drawing/2014/main" id="{338D238D-09A8-4219-91C6-26011DFDB91A}"/>
            </a:ext>
          </a:extLst>
        </xdr:cNvPr>
        <xdr:cNvCxnSpPr/>
      </xdr:nvCxnSpPr>
      <xdr:spPr>
        <a:xfrm>
          <a:off x="14592300" y="17969230"/>
          <a:ext cx="889000" cy="24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104</xdr:row>
      <xdr:rowOff>62230</xdr:rowOff>
    </xdr:from>
    <xdr:to>
      <xdr:col>72</xdr:col>
      <xdr:colOff>38100</xdr:colOff>
      <xdr:row>104</xdr:row>
      <xdr:rowOff>163830</xdr:rowOff>
    </xdr:to>
    <xdr:sp macro="" textlink="">
      <xdr:nvSpPr>
        <xdr:cNvPr id="882" name="楕円 881">
          <a:extLst>
            <a:ext uri="{FF2B5EF4-FFF2-40B4-BE49-F238E27FC236}">
              <a16:creationId xmlns:a16="http://schemas.microsoft.com/office/drawing/2014/main" id="{F16D34BA-6821-4437-8AAF-212188499C5F}"/>
            </a:ext>
          </a:extLst>
        </xdr:cNvPr>
        <xdr:cNvSpPr/>
      </xdr:nvSpPr>
      <xdr:spPr>
        <a:xfrm>
          <a:off x="13652500" y="17893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104</xdr:row>
      <xdr:rowOff>113030</xdr:rowOff>
    </xdr:from>
    <xdr:to>
      <xdr:col>76</xdr:col>
      <xdr:colOff>114300</xdr:colOff>
      <xdr:row>104</xdr:row>
      <xdr:rowOff>138430</xdr:rowOff>
    </xdr:to>
    <xdr:cxnSp macro="">
      <xdr:nvCxnSpPr>
        <xdr:cNvPr id="883" name="直線コネクタ 882">
          <a:extLst>
            <a:ext uri="{FF2B5EF4-FFF2-40B4-BE49-F238E27FC236}">
              <a16:creationId xmlns:a16="http://schemas.microsoft.com/office/drawing/2014/main" id="{723993B2-DD3F-439F-9F7A-7798F7BF395F}"/>
            </a:ext>
          </a:extLst>
        </xdr:cNvPr>
        <xdr:cNvCxnSpPr/>
      </xdr:nvCxnSpPr>
      <xdr:spPr>
        <a:xfrm>
          <a:off x="13703300" y="1794383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104</xdr:row>
      <xdr:rowOff>33020</xdr:rowOff>
    </xdr:from>
    <xdr:to>
      <xdr:col>67</xdr:col>
      <xdr:colOff>101600</xdr:colOff>
      <xdr:row>104</xdr:row>
      <xdr:rowOff>134620</xdr:rowOff>
    </xdr:to>
    <xdr:sp macro="" textlink="">
      <xdr:nvSpPr>
        <xdr:cNvPr id="884" name="楕円 883">
          <a:extLst>
            <a:ext uri="{FF2B5EF4-FFF2-40B4-BE49-F238E27FC236}">
              <a16:creationId xmlns:a16="http://schemas.microsoft.com/office/drawing/2014/main" id="{69891DDD-7DF4-4169-9EA2-B028EEF78436}"/>
            </a:ext>
          </a:extLst>
        </xdr:cNvPr>
        <xdr:cNvSpPr/>
      </xdr:nvSpPr>
      <xdr:spPr>
        <a:xfrm>
          <a:off x="12763500" y="17863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104</xdr:row>
      <xdr:rowOff>83820</xdr:rowOff>
    </xdr:from>
    <xdr:to>
      <xdr:col>71</xdr:col>
      <xdr:colOff>177800</xdr:colOff>
      <xdr:row>104</xdr:row>
      <xdr:rowOff>113030</xdr:rowOff>
    </xdr:to>
    <xdr:cxnSp macro="">
      <xdr:nvCxnSpPr>
        <xdr:cNvPr id="885" name="直線コネクタ 884">
          <a:extLst>
            <a:ext uri="{FF2B5EF4-FFF2-40B4-BE49-F238E27FC236}">
              <a16:creationId xmlns:a16="http://schemas.microsoft.com/office/drawing/2014/main" id="{53C441C4-6DFC-4C4D-942C-0DF2D4BB39B8}"/>
            </a:ext>
          </a:extLst>
        </xdr:cNvPr>
        <xdr:cNvCxnSpPr/>
      </xdr:nvCxnSpPr>
      <xdr:spPr>
        <a:xfrm>
          <a:off x="12814300" y="17914620"/>
          <a:ext cx="889000" cy="29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102</xdr:row>
      <xdr:rowOff>90188</xdr:rowOff>
    </xdr:from>
    <xdr:ext cx="405111" cy="259045"/>
    <xdr:sp macro="" textlink="">
      <xdr:nvSpPr>
        <xdr:cNvPr id="886" name="n_1aveValue【庁舎】&#10;有形固定資産減価償却率">
          <a:extLst>
            <a:ext uri="{FF2B5EF4-FFF2-40B4-BE49-F238E27FC236}">
              <a16:creationId xmlns:a16="http://schemas.microsoft.com/office/drawing/2014/main" id="{4649AF61-BD62-41E7-922A-8CC20A711FB5}"/>
            </a:ext>
          </a:extLst>
        </xdr:cNvPr>
        <xdr:cNvSpPr txBox="1"/>
      </xdr:nvSpPr>
      <xdr:spPr>
        <a:xfrm>
          <a:off x="15266044" y="175780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60977</xdr:rowOff>
    </xdr:from>
    <xdr:ext cx="405111" cy="259045"/>
    <xdr:sp macro="" textlink="">
      <xdr:nvSpPr>
        <xdr:cNvPr id="887" name="n_2aveValue【庁舎】&#10;有形固定資産減価償却率">
          <a:extLst>
            <a:ext uri="{FF2B5EF4-FFF2-40B4-BE49-F238E27FC236}">
              <a16:creationId xmlns:a16="http://schemas.microsoft.com/office/drawing/2014/main" id="{8A2E266A-701F-4A13-A5BF-D122821DA376}"/>
            </a:ext>
          </a:extLst>
        </xdr:cNvPr>
        <xdr:cNvSpPr txBox="1"/>
      </xdr:nvSpPr>
      <xdr:spPr>
        <a:xfrm>
          <a:off x="14389744" y="17548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31766</xdr:rowOff>
    </xdr:from>
    <xdr:ext cx="405111" cy="259045"/>
    <xdr:sp macro="" textlink="">
      <xdr:nvSpPr>
        <xdr:cNvPr id="888" name="n_3aveValue【庁舎】&#10;有形固定資産減価償却率">
          <a:extLst>
            <a:ext uri="{FF2B5EF4-FFF2-40B4-BE49-F238E27FC236}">
              <a16:creationId xmlns:a16="http://schemas.microsoft.com/office/drawing/2014/main" id="{993A7D87-072B-47F2-A2BD-A210C5B29403}"/>
            </a:ext>
          </a:extLst>
        </xdr:cNvPr>
        <xdr:cNvSpPr txBox="1"/>
      </xdr:nvSpPr>
      <xdr:spPr>
        <a:xfrm>
          <a:off x="13500744" y="175196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102</xdr:row>
      <xdr:rowOff>29227</xdr:rowOff>
    </xdr:from>
    <xdr:ext cx="405111" cy="259045"/>
    <xdr:sp macro="" textlink="">
      <xdr:nvSpPr>
        <xdr:cNvPr id="889" name="n_4aveValue【庁舎】&#10;有形固定資産減価償却率">
          <a:extLst>
            <a:ext uri="{FF2B5EF4-FFF2-40B4-BE49-F238E27FC236}">
              <a16:creationId xmlns:a16="http://schemas.microsoft.com/office/drawing/2014/main" id="{D024F637-087B-40AF-B530-A51A3E0FC19F}"/>
            </a:ext>
          </a:extLst>
        </xdr:cNvPr>
        <xdr:cNvSpPr txBox="1"/>
      </xdr:nvSpPr>
      <xdr:spPr>
        <a:xfrm>
          <a:off x="12611744" y="17517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105</xdr:row>
      <xdr:rowOff>33038</xdr:rowOff>
    </xdr:from>
    <xdr:ext cx="405111" cy="259045"/>
    <xdr:sp macro="" textlink="">
      <xdr:nvSpPr>
        <xdr:cNvPr id="890" name="n_1mainValue【庁舎】&#10;有形固定資産減価償却率">
          <a:extLst>
            <a:ext uri="{FF2B5EF4-FFF2-40B4-BE49-F238E27FC236}">
              <a16:creationId xmlns:a16="http://schemas.microsoft.com/office/drawing/2014/main" id="{09F7395B-BC68-43E8-823F-E6A032F48AD7}"/>
            </a:ext>
          </a:extLst>
        </xdr:cNvPr>
        <xdr:cNvSpPr txBox="1"/>
      </xdr:nvSpPr>
      <xdr:spPr>
        <a:xfrm>
          <a:off x="15266044" y="180352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105</xdr:row>
      <xdr:rowOff>8907</xdr:rowOff>
    </xdr:from>
    <xdr:ext cx="405111" cy="259045"/>
    <xdr:sp macro="" textlink="">
      <xdr:nvSpPr>
        <xdr:cNvPr id="891" name="n_2mainValue【庁舎】&#10;有形固定資産減価償却率">
          <a:extLst>
            <a:ext uri="{FF2B5EF4-FFF2-40B4-BE49-F238E27FC236}">
              <a16:creationId xmlns:a16="http://schemas.microsoft.com/office/drawing/2014/main" id="{B53007DD-621B-4AA4-9BB0-5E62A2E3E0FC}"/>
            </a:ext>
          </a:extLst>
        </xdr:cNvPr>
        <xdr:cNvSpPr txBox="1"/>
      </xdr:nvSpPr>
      <xdr:spPr>
        <a:xfrm>
          <a:off x="14389744" y="18011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104</xdr:row>
      <xdr:rowOff>154957</xdr:rowOff>
    </xdr:from>
    <xdr:ext cx="405111" cy="259045"/>
    <xdr:sp macro="" textlink="">
      <xdr:nvSpPr>
        <xdr:cNvPr id="892" name="n_3mainValue【庁舎】&#10;有形固定資産減価償却率">
          <a:extLst>
            <a:ext uri="{FF2B5EF4-FFF2-40B4-BE49-F238E27FC236}">
              <a16:creationId xmlns:a16="http://schemas.microsoft.com/office/drawing/2014/main" id="{192C1EA1-0F27-433A-9C85-82F227E4E8A8}"/>
            </a:ext>
          </a:extLst>
        </xdr:cNvPr>
        <xdr:cNvSpPr txBox="1"/>
      </xdr:nvSpPr>
      <xdr:spPr>
        <a:xfrm>
          <a:off x="13500744" y="179857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104</xdr:row>
      <xdr:rowOff>125747</xdr:rowOff>
    </xdr:from>
    <xdr:ext cx="405111" cy="259045"/>
    <xdr:sp macro="" textlink="">
      <xdr:nvSpPr>
        <xdr:cNvPr id="893" name="n_4mainValue【庁舎】&#10;有形固定資産減価償却率">
          <a:extLst>
            <a:ext uri="{FF2B5EF4-FFF2-40B4-BE49-F238E27FC236}">
              <a16:creationId xmlns:a16="http://schemas.microsoft.com/office/drawing/2014/main" id="{75D4CD29-4CAD-49B5-B592-06A2E90058E8}"/>
            </a:ext>
          </a:extLst>
        </xdr:cNvPr>
        <xdr:cNvSpPr txBox="1"/>
      </xdr:nvSpPr>
      <xdr:spPr>
        <a:xfrm>
          <a:off x="12611744" y="179565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894" name="正方形/長方形 893">
          <a:extLst>
            <a:ext uri="{FF2B5EF4-FFF2-40B4-BE49-F238E27FC236}">
              <a16:creationId xmlns:a16="http://schemas.microsoft.com/office/drawing/2014/main" id="{B27197B8-1CEA-4810-9DAC-DD5BCB03ED49}"/>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895" name="正方形/長方形 894">
          <a:extLst>
            <a:ext uri="{FF2B5EF4-FFF2-40B4-BE49-F238E27FC236}">
              <a16:creationId xmlns:a16="http://schemas.microsoft.com/office/drawing/2014/main" id="{B5D8AC74-5138-4A20-944C-5805D0F9F59E}"/>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896" name="正方形/長方形 895">
          <a:extLst>
            <a:ext uri="{FF2B5EF4-FFF2-40B4-BE49-F238E27FC236}">
              <a16:creationId xmlns:a16="http://schemas.microsoft.com/office/drawing/2014/main" id="{1C67C4C3-DCC5-4D28-B960-DD9AB8DF5CC4}"/>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897" name="正方形/長方形 896">
          <a:extLst>
            <a:ext uri="{FF2B5EF4-FFF2-40B4-BE49-F238E27FC236}">
              <a16:creationId xmlns:a16="http://schemas.microsoft.com/office/drawing/2014/main" id="{AC9511FB-F2C0-4735-A6B2-CF3445148D8C}"/>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898" name="正方形/長方形 897">
          <a:extLst>
            <a:ext uri="{FF2B5EF4-FFF2-40B4-BE49-F238E27FC236}">
              <a16:creationId xmlns:a16="http://schemas.microsoft.com/office/drawing/2014/main" id="{015E376F-7A6F-48DD-8008-9C2ECDF9DFCD}"/>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899" name="正方形/長方形 898">
          <a:extLst>
            <a:ext uri="{FF2B5EF4-FFF2-40B4-BE49-F238E27FC236}">
              <a16:creationId xmlns:a16="http://schemas.microsoft.com/office/drawing/2014/main" id="{14DBCB69-BA8B-49EA-99F6-FAD57CC6A0B6}"/>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900" name="正方形/長方形 899">
          <a:extLst>
            <a:ext uri="{FF2B5EF4-FFF2-40B4-BE49-F238E27FC236}">
              <a16:creationId xmlns:a16="http://schemas.microsoft.com/office/drawing/2014/main" id="{75A16F22-3047-44EC-8F96-F45DF1147C2A}"/>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901" name="正方形/長方形 900">
          <a:extLst>
            <a:ext uri="{FF2B5EF4-FFF2-40B4-BE49-F238E27FC236}">
              <a16:creationId xmlns:a16="http://schemas.microsoft.com/office/drawing/2014/main" id="{81E74563-8A2C-4BC0-8B0B-E232A0DE4D46}"/>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902" name="テキスト ボックス 901">
          <a:extLst>
            <a:ext uri="{FF2B5EF4-FFF2-40B4-BE49-F238E27FC236}">
              <a16:creationId xmlns:a16="http://schemas.microsoft.com/office/drawing/2014/main" id="{715A637D-5C8B-4430-9E41-182948B47BD6}"/>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903" name="直線コネクタ 902">
          <a:extLst>
            <a:ext uri="{FF2B5EF4-FFF2-40B4-BE49-F238E27FC236}">
              <a16:creationId xmlns:a16="http://schemas.microsoft.com/office/drawing/2014/main" id="{D10D45F9-FA8D-4C0B-89C2-EE666CB460C2}"/>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macro="" textlink="">
      <xdr:nvSpPr>
        <xdr:cNvPr id="904" name="テキスト ボックス 903">
          <a:extLst>
            <a:ext uri="{FF2B5EF4-FFF2-40B4-BE49-F238E27FC236}">
              <a16:creationId xmlns:a16="http://schemas.microsoft.com/office/drawing/2014/main" id="{07650438-1274-4D74-9109-7CF21C68C38A}"/>
            </a:ext>
          </a:extLst>
        </xdr:cNvPr>
        <xdr:cNvSpPr txBox="1"/>
      </xdr:nvSpPr>
      <xdr:spPr>
        <a:xfrm>
          <a:off x="17820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109</xdr:row>
      <xdr:rowOff>35379</xdr:rowOff>
    </xdr:from>
    <xdr:to>
      <xdr:col>120</xdr:col>
      <xdr:colOff>114300</xdr:colOff>
      <xdr:row>109</xdr:row>
      <xdr:rowOff>35379</xdr:rowOff>
    </xdr:to>
    <xdr:cxnSp macro="">
      <xdr:nvCxnSpPr>
        <xdr:cNvPr id="905" name="直線コネクタ 904">
          <a:extLst>
            <a:ext uri="{FF2B5EF4-FFF2-40B4-BE49-F238E27FC236}">
              <a16:creationId xmlns:a16="http://schemas.microsoft.com/office/drawing/2014/main" id="{A519496E-BEE3-4E5E-970F-4456C5AD321D}"/>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906" name="テキスト ボックス 905">
          <a:extLst>
            <a:ext uri="{FF2B5EF4-FFF2-40B4-BE49-F238E27FC236}">
              <a16:creationId xmlns:a16="http://schemas.microsoft.com/office/drawing/2014/main" id="{256B605C-88B5-45AE-A56D-9FD0351D4344}"/>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907" name="直線コネクタ 906">
          <a:extLst>
            <a:ext uri="{FF2B5EF4-FFF2-40B4-BE49-F238E27FC236}">
              <a16:creationId xmlns:a16="http://schemas.microsoft.com/office/drawing/2014/main" id="{63F5FDE3-A675-4121-81FC-17E674337441}"/>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908" name="テキスト ボックス 907">
          <a:extLst>
            <a:ext uri="{FF2B5EF4-FFF2-40B4-BE49-F238E27FC236}">
              <a16:creationId xmlns:a16="http://schemas.microsoft.com/office/drawing/2014/main" id="{DEF89494-9485-4F0F-8404-22604CBEE7C5}"/>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909" name="直線コネクタ 908">
          <a:extLst>
            <a:ext uri="{FF2B5EF4-FFF2-40B4-BE49-F238E27FC236}">
              <a16:creationId xmlns:a16="http://schemas.microsoft.com/office/drawing/2014/main" id="{58FD379D-98D5-4A46-9B9B-AE4FFD95B985}"/>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910" name="テキスト ボックス 909">
          <a:extLst>
            <a:ext uri="{FF2B5EF4-FFF2-40B4-BE49-F238E27FC236}">
              <a16:creationId xmlns:a16="http://schemas.microsoft.com/office/drawing/2014/main" id="{17ABF45C-68E1-4B37-848A-0D919AF22C12}"/>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911" name="直線コネクタ 910">
          <a:extLst>
            <a:ext uri="{FF2B5EF4-FFF2-40B4-BE49-F238E27FC236}">
              <a16:creationId xmlns:a16="http://schemas.microsoft.com/office/drawing/2014/main" id="{6C351BF0-6278-440F-94A6-927B6C7AE850}"/>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912" name="テキスト ボックス 911">
          <a:extLst>
            <a:ext uri="{FF2B5EF4-FFF2-40B4-BE49-F238E27FC236}">
              <a16:creationId xmlns:a16="http://schemas.microsoft.com/office/drawing/2014/main" id="{B579B3B5-A225-4D02-AAED-82020EF3338A}"/>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913" name="直線コネクタ 912">
          <a:extLst>
            <a:ext uri="{FF2B5EF4-FFF2-40B4-BE49-F238E27FC236}">
              <a16:creationId xmlns:a16="http://schemas.microsoft.com/office/drawing/2014/main" id="{814E547C-D767-4950-8E12-7F698FAB933E}"/>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914" name="テキスト ボックス 913">
          <a:extLst>
            <a:ext uri="{FF2B5EF4-FFF2-40B4-BE49-F238E27FC236}">
              <a16:creationId xmlns:a16="http://schemas.microsoft.com/office/drawing/2014/main" id="{65E2259E-C673-4EBA-99C0-5752E577EF63}"/>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915" name="直線コネクタ 914">
          <a:extLst>
            <a:ext uri="{FF2B5EF4-FFF2-40B4-BE49-F238E27FC236}">
              <a16:creationId xmlns:a16="http://schemas.microsoft.com/office/drawing/2014/main" id="{71691C64-19B8-44E2-BCFF-AE6D8F257257}"/>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916" name="テキスト ボックス 915">
          <a:extLst>
            <a:ext uri="{FF2B5EF4-FFF2-40B4-BE49-F238E27FC236}">
              <a16:creationId xmlns:a16="http://schemas.microsoft.com/office/drawing/2014/main" id="{003D11A7-83E7-41D0-89AE-AA6C9EA9895E}"/>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917" name="直線コネクタ 916">
          <a:extLst>
            <a:ext uri="{FF2B5EF4-FFF2-40B4-BE49-F238E27FC236}">
              <a16:creationId xmlns:a16="http://schemas.microsoft.com/office/drawing/2014/main" id="{BFC4FA48-2AA3-45F7-B7F4-773824296973}"/>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918" name="テキスト ボックス 917">
          <a:extLst>
            <a:ext uri="{FF2B5EF4-FFF2-40B4-BE49-F238E27FC236}">
              <a16:creationId xmlns:a16="http://schemas.microsoft.com/office/drawing/2014/main" id="{FE26F0B9-44D4-4616-9D17-A92376811116}"/>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919" name="【庁舎】&#10;一人当たり面積グラフ枠">
          <a:extLst>
            <a:ext uri="{FF2B5EF4-FFF2-40B4-BE49-F238E27FC236}">
              <a16:creationId xmlns:a16="http://schemas.microsoft.com/office/drawing/2014/main" id="{27C4BB1B-9653-4D4C-817F-5AC002A7A825}"/>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82731</xdr:rowOff>
    </xdr:from>
    <xdr:to>
      <xdr:col>116</xdr:col>
      <xdr:colOff>62864</xdr:colOff>
      <xdr:row>108</xdr:row>
      <xdr:rowOff>164374</xdr:rowOff>
    </xdr:to>
    <xdr:cxnSp macro="">
      <xdr:nvCxnSpPr>
        <xdr:cNvPr id="920" name="直線コネクタ 919">
          <a:extLst>
            <a:ext uri="{FF2B5EF4-FFF2-40B4-BE49-F238E27FC236}">
              <a16:creationId xmlns:a16="http://schemas.microsoft.com/office/drawing/2014/main" id="{11DEBF5E-3539-4943-84F8-E817BB7D8931}"/>
            </a:ext>
          </a:extLst>
        </xdr:cNvPr>
        <xdr:cNvCxnSpPr/>
      </xdr:nvCxnSpPr>
      <xdr:spPr>
        <a:xfrm flipV="1">
          <a:off x="22160864" y="17227731"/>
          <a:ext cx="0" cy="14532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168201</xdr:rowOff>
    </xdr:from>
    <xdr:ext cx="469744" cy="259045"/>
    <xdr:sp macro="" textlink="">
      <xdr:nvSpPr>
        <xdr:cNvPr id="921" name="【庁舎】&#10;一人当たり面積最小値テキスト">
          <a:extLst>
            <a:ext uri="{FF2B5EF4-FFF2-40B4-BE49-F238E27FC236}">
              <a16:creationId xmlns:a16="http://schemas.microsoft.com/office/drawing/2014/main" id="{DD9CDC5C-CE86-4597-9728-B6BEE548ECBF}"/>
            </a:ext>
          </a:extLst>
        </xdr:cNvPr>
        <xdr:cNvSpPr txBox="1"/>
      </xdr:nvSpPr>
      <xdr:spPr>
        <a:xfrm>
          <a:off x="22199600" y="186848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164374</xdr:rowOff>
    </xdr:from>
    <xdr:to>
      <xdr:col>116</xdr:col>
      <xdr:colOff>152400</xdr:colOff>
      <xdr:row>108</xdr:row>
      <xdr:rowOff>164374</xdr:rowOff>
    </xdr:to>
    <xdr:cxnSp macro="">
      <xdr:nvCxnSpPr>
        <xdr:cNvPr id="922" name="直線コネクタ 921">
          <a:extLst>
            <a:ext uri="{FF2B5EF4-FFF2-40B4-BE49-F238E27FC236}">
              <a16:creationId xmlns:a16="http://schemas.microsoft.com/office/drawing/2014/main" id="{17225A7C-4535-4010-A81F-926DDEA687F8}"/>
            </a:ext>
          </a:extLst>
        </xdr:cNvPr>
        <xdr:cNvCxnSpPr/>
      </xdr:nvCxnSpPr>
      <xdr:spPr>
        <a:xfrm>
          <a:off x="22072600" y="186809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29408</xdr:rowOff>
    </xdr:from>
    <xdr:ext cx="469744" cy="259045"/>
    <xdr:sp macro="" textlink="">
      <xdr:nvSpPr>
        <xdr:cNvPr id="923" name="【庁舎】&#10;一人当たり面積最大値テキスト">
          <a:extLst>
            <a:ext uri="{FF2B5EF4-FFF2-40B4-BE49-F238E27FC236}">
              <a16:creationId xmlns:a16="http://schemas.microsoft.com/office/drawing/2014/main" id="{947CF677-65E2-45F7-80A5-DA162A35E6B5}"/>
            </a:ext>
          </a:extLst>
        </xdr:cNvPr>
        <xdr:cNvSpPr txBox="1"/>
      </xdr:nvSpPr>
      <xdr:spPr>
        <a:xfrm>
          <a:off x="22199600" y="170029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82731</xdr:rowOff>
    </xdr:from>
    <xdr:to>
      <xdr:col>116</xdr:col>
      <xdr:colOff>152400</xdr:colOff>
      <xdr:row>100</xdr:row>
      <xdr:rowOff>82731</xdr:rowOff>
    </xdr:to>
    <xdr:cxnSp macro="">
      <xdr:nvCxnSpPr>
        <xdr:cNvPr id="924" name="直線コネクタ 923">
          <a:extLst>
            <a:ext uri="{FF2B5EF4-FFF2-40B4-BE49-F238E27FC236}">
              <a16:creationId xmlns:a16="http://schemas.microsoft.com/office/drawing/2014/main" id="{E447B5B1-13DB-4971-AA75-03B083270F81}"/>
            </a:ext>
          </a:extLst>
        </xdr:cNvPr>
        <xdr:cNvCxnSpPr/>
      </xdr:nvCxnSpPr>
      <xdr:spPr>
        <a:xfrm>
          <a:off x="22072600" y="172277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127925</xdr:rowOff>
    </xdr:from>
    <xdr:ext cx="469744" cy="259045"/>
    <xdr:sp macro="" textlink="">
      <xdr:nvSpPr>
        <xdr:cNvPr id="925" name="【庁舎】&#10;一人当たり面積平均値テキスト">
          <a:extLst>
            <a:ext uri="{FF2B5EF4-FFF2-40B4-BE49-F238E27FC236}">
              <a16:creationId xmlns:a16="http://schemas.microsoft.com/office/drawing/2014/main" id="{3EB20F28-9D46-4077-A6E0-4726F18994C7}"/>
            </a:ext>
          </a:extLst>
        </xdr:cNvPr>
        <xdr:cNvSpPr txBox="1"/>
      </xdr:nvSpPr>
      <xdr:spPr>
        <a:xfrm>
          <a:off x="22199600" y="1830162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149498</xdr:rowOff>
    </xdr:from>
    <xdr:to>
      <xdr:col>116</xdr:col>
      <xdr:colOff>114300</xdr:colOff>
      <xdr:row>107</xdr:row>
      <xdr:rowOff>79648</xdr:rowOff>
    </xdr:to>
    <xdr:sp macro="" textlink="">
      <xdr:nvSpPr>
        <xdr:cNvPr id="926" name="フローチャート: 判断 925">
          <a:extLst>
            <a:ext uri="{FF2B5EF4-FFF2-40B4-BE49-F238E27FC236}">
              <a16:creationId xmlns:a16="http://schemas.microsoft.com/office/drawing/2014/main" id="{63B66428-77B2-41F8-ABBD-8418631EE29E}"/>
            </a:ext>
          </a:extLst>
        </xdr:cNvPr>
        <xdr:cNvSpPr/>
      </xdr:nvSpPr>
      <xdr:spPr>
        <a:xfrm>
          <a:off x="22110700" y="18323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142966</xdr:rowOff>
    </xdr:from>
    <xdr:to>
      <xdr:col>112</xdr:col>
      <xdr:colOff>38100</xdr:colOff>
      <xdr:row>107</xdr:row>
      <xdr:rowOff>73116</xdr:rowOff>
    </xdr:to>
    <xdr:sp macro="" textlink="">
      <xdr:nvSpPr>
        <xdr:cNvPr id="927" name="フローチャート: 判断 926">
          <a:extLst>
            <a:ext uri="{FF2B5EF4-FFF2-40B4-BE49-F238E27FC236}">
              <a16:creationId xmlns:a16="http://schemas.microsoft.com/office/drawing/2014/main" id="{58EE5116-6DC8-40ED-97DA-A1316412BDB8}"/>
            </a:ext>
          </a:extLst>
        </xdr:cNvPr>
        <xdr:cNvSpPr/>
      </xdr:nvSpPr>
      <xdr:spPr>
        <a:xfrm>
          <a:off x="21272500" y="183166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142966</xdr:rowOff>
    </xdr:from>
    <xdr:to>
      <xdr:col>107</xdr:col>
      <xdr:colOff>101600</xdr:colOff>
      <xdr:row>107</xdr:row>
      <xdr:rowOff>73116</xdr:rowOff>
    </xdr:to>
    <xdr:sp macro="" textlink="">
      <xdr:nvSpPr>
        <xdr:cNvPr id="928" name="フローチャート: 判断 927">
          <a:extLst>
            <a:ext uri="{FF2B5EF4-FFF2-40B4-BE49-F238E27FC236}">
              <a16:creationId xmlns:a16="http://schemas.microsoft.com/office/drawing/2014/main" id="{168F3017-699E-4735-86D8-71B242A2C3AE}"/>
            </a:ext>
          </a:extLst>
        </xdr:cNvPr>
        <xdr:cNvSpPr/>
      </xdr:nvSpPr>
      <xdr:spPr>
        <a:xfrm>
          <a:off x="20383500" y="183166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169092</xdr:rowOff>
    </xdr:from>
    <xdr:to>
      <xdr:col>102</xdr:col>
      <xdr:colOff>165100</xdr:colOff>
      <xdr:row>107</xdr:row>
      <xdr:rowOff>99242</xdr:rowOff>
    </xdr:to>
    <xdr:sp macro="" textlink="">
      <xdr:nvSpPr>
        <xdr:cNvPr id="929" name="フローチャート: 判断 928">
          <a:extLst>
            <a:ext uri="{FF2B5EF4-FFF2-40B4-BE49-F238E27FC236}">
              <a16:creationId xmlns:a16="http://schemas.microsoft.com/office/drawing/2014/main" id="{1A7B5022-06B8-425E-9EB5-EF80F00074CD}"/>
            </a:ext>
          </a:extLst>
        </xdr:cNvPr>
        <xdr:cNvSpPr/>
      </xdr:nvSpPr>
      <xdr:spPr>
        <a:xfrm>
          <a:off x="19494500" y="183427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152763</xdr:rowOff>
    </xdr:from>
    <xdr:to>
      <xdr:col>98</xdr:col>
      <xdr:colOff>38100</xdr:colOff>
      <xdr:row>107</xdr:row>
      <xdr:rowOff>82913</xdr:rowOff>
    </xdr:to>
    <xdr:sp macro="" textlink="">
      <xdr:nvSpPr>
        <xdr:cNvPr id="930" name="フローチャート: 判断 929">
          <a:extLst>
            <a:ext uri="{FF2B5EF4-FFF2-40B4-BE49-F238E27FC236}">
              <a16:creationId xmlns:a16="http://schemas.microsoft.com/office/drawing/2014/main" id="{7A7D55DC-D06B-4260-A361-6D985DA1223E}"/>
            </a:ext>
          </a:extLst>
        </xdr:cNvPr>
        <xdr:cNvSpPr/>
      </xdr:nvSpPr>
      <xdr:spPr>
        <a:xfrm>
          <a:off x="18605500" y="18326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931" name="テキスト ボックス 930">
          <a:extLst>
            <a:ext uri="{FF2B5EF4-FFF2-40B4-BE49-F238E27FC236}">
              <a16:creationId xmlns:a16="http://schemas.microsoft.com/office/drawing/2014/main" id="{A7E64FF3-E5B6-40AE-B61F-E1F4034443D6}"/>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932" name="テキスト ボックス 931">
          <a:extLst>
            <a:ext uri="{FF2B5EF4-FFF2-40B4-BE49-F238E27FC236}">
              <a16:creationId xmlns:a16="http://schemas.microsoft.com/office/drawing/2014/main" id="{728B40B6-F255-467B-9755-BB6B4EA41275}"/>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933" name="テキスト ボックス 932">
          <a:extLst>
            <a:ext uri="{FF2B5EF4-FFF2-40B4-BE49-F238E27FC236}">
              <a16:creationId xmlns:a16="http://schemas.microsoft.com/office/drawing/2014/main" id="{D356FC34-0ED8-4E49-9782-128A78F3D34A}"/>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934" name="テキスト ボックス 933">
          <a:extLst>
            <a:ext uri="{FF2B5EF4-FFF2-40B4-BE49-F238E27FC236}">
              <a16:creationId xmlns:a16="http://schemas.microsoft.com/office/drawing/2014/main" id="{872615B7-2C09-4322-AE1B-D9120ABC4184}"/>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935" name="テキスト ボックス 934">
          <a:extLst>
            <a:ext uri="{FF2B5EF4-FFF2-40B4-BE49-F238E27FC236}">
              <a16:creationId xmlns:a16="http://schemas.microsoft.com/office/drawing/2014/main" id="{77741677-CB81-48E7-94B8-964604D82899}"/>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5806</xdr:rowOff>
    </xdr:from>
    <xdr:to>
      <xdr:col>116</xdr:col>
      <xdr:colOff>114300</xdr:colOff>
      <xdr:row>106</xdr:row>
      <xdr:rowOff>107406</xdr:rowOff>
    </xdr:to>
    <xdr:sp macro="" textlink="">
      <xdr:nvSpPr>
        <xdr:cNvPr id="936" name="楕円 935">
          <a:extLst>
            <a:ext uri="{FF2B5EF4-FFF2-40B4-BE49-F238E27FC236}">
              <a16:creationId xmlns:a16="http://schemas.microsoft.com/office/drawing/2014/main" id="{DC2ADFD7-74A6-40F0-B86D-5C603D064CBE}"/>
            </a:ext>
          </a:extLst>
        </xdr:cNvPr>
        <xdr:cNvSpPr/>
      </xdr:nvSpPr>
      <xdr:spPr>
        <a:xfrm>
          <a:off x="22110700" y="181795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105</xdr:row>
      <xdr:rowOff>28683</xdr:rowOff>
    </xdr:from>
    <xdr:ext cx="469744" cy="259045"/>
    <xdr:sp macro="" textlink="">
      <xdr:nvSpPr>
        <xdr:cNvPr id="937" name="【庁舎】&#10;一人当たり面積該当値テキスト">
          <a:extLst>
            <a:ext uri="{FF2B5EF4-FFF2-40B4-BE49-F238E27FC236}">
              <a16:creationId xmlns:a16="http://schemas.microsoft.com/office/drawing/2014/main" id="{CF726BA5-5F30-4BDD-8CC0-51FE52EF1674}"/>
            </a:ext>
          </a:extLst>
        </xdr:cNvPr>
        <xdr:cNvSpPr txBox="1"/>
      </xdr:nvSpPr>
      <xdr:spPr>
        <a:xfrm>
          <a:off x="22199600" y="180309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106</xdr:row>
      <xdr:rowOff>2539</xdr:rowOff>
    </xdr:from>
    <xdr:to>
      <xdr:col>112</xdr:col>
      <xdr:colOff>38100</xdr:colOff>
      <xdr:row>106</xdr:row>
      <xdr:rowOff>104139</xdr:rowOff>
    </xdr:to>
    <xdr:sp macro="" textlink="">
      <xdr:nvSpPr>
        <xdr:cNvPr id="938" name="楕円 937">
          <a:extLst>
            <a:ext uri="{FF2B5EF4-FFF2-40B4-BE49-F238E27FC236}">
              <a16:creationId xmlns:a16="http://schemas.microsoft.com/office/drawing/2014/main" id="{D7B2223B-8615-4B50-8B6A-8763E61317FB}"/>
            </a:ext>
          </a:extLst>
        </xdr:cNvPr>
        <xdr:cNvSpPr/>
      </xdr:nvSpPr>
      <xdr:spPr>
        <a:xfrm>
          <a:off x="21272500" y="18176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106</xdr:row>
      <xdr:rowOff>53339</xdr:rowOff>
    </xdr:from>
    <xdr:to>
      <xdr:col>116</xdr:col>
      <xdr:colOff>63500</xdr:colOff>
      <xdr:row>106</xdr:row>
      <xdr:rowOff>56606</xdr:rowOff>
    </xdr:to>
    <xdr:cxnSp macro="">
      <xdr:nvCxnSpPr>
        <xdr:cNvPr id="939" name="直線コネクタ 938">
          <a:extLst>
            <a:ext uri="{FF2B5EF4-FFF2-40B4-BE49-F238E27FC236}">
              <a16:creationId xmlns:a16="http://schemas.microsoft.com/office/drawing/2014/main" id="{F94486FD-413C-4953-B8E6-AF4027B2C26A}"/>
            </a:ext>
          </a:extLst>
        </xdr:cNvPr>
        <xdr:cNvCxnSpPr/>
      </xdr:nvCxnSpPr>
      <xdr:spPr>
        <a:xfrm>
          <a:off x="21323300" y="18227039"/>
          <a:ext cx="838200" cy="3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105</xdr:row>
      <xdr:rowOff>167458</xdr:rowOff>
    </xdr:from>
    <xdr:to>
      <xdr:col>107</xdr:col>
      <xdr:colOff>101600</xdr:colOff>
      <xdr:row>106</xdr:row>
      <xdr:rowOff>97608</xdr:rowOff>
    </xdr:to>
    <xdr:sp macro="" textlink="">
      <xdr:nvSpPr>
        <xdr:cNvPr id="940" name="楕円 939">
          <a:extLst>
            <a:ext uri="{FF2B5EF4-FFF2-40B4-BE49-F238E27FC236}">
              <a16:creationId xmlns:a16="http://schemas.microsoft.com/office/drawing/2014/main" id="{762B5340-C9ED-4248-998E-F9A68ED7A6C5}"/>
            </a:ext>
          </a:extLst>
        </xdr:cNvPr>
        <xdr:cNvSpPr/>
      </xdr:nvSpPr>
      <xdr:spPr>
        <a:xfrm>
          <a:off x="20383500" y="18169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106</xdr:row>
      <xdr:rowOff>46808</xdr:rowOff>
    </xdr:from>
    <xdr:to>
      <xdr:col>111</xdr:col>
      <xdr:colOff>177800</xdr:colOff>
      <xdr:row>106</xdr:row>
      <xdr:rowOff>53339</xdr:rowOff>
    </xdr:to>
    <xdr:cxnSp macro="">
      <xdr:nvCxnSpPr>
        <xdr:cNvPr id="941" name="直線コネクタ 940">
          <a:extLst>
            <a:ext uri="{FF2B5EF4-FFF2-40B4-BE49-F238E27FC236}">
              <a16:creationId xmlns:a16="http://schemas.microsoft.com/office/drawing/2014/main" id="{090BD665-F162-4340-980D-962ADC052AA9}"/>
            </a:ext>
          </a:extLst>
        </xdr:cNvPr>
        <xdr:cNvCxnSpPr/>
      </xdr:nvCxnSpPr>
      <xdr:spPr>
        <a:xfrm>
          <a:off x="20434300" y="18220508"/>
          <a:ext cx="8890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105</xdr:row>
      <xdr:rowOff>167458</xdr:rowOff>
    </xdr:from>
    <xdr:to>
      <xdr:col>102</xdr:col>
      <xdr:colOff>165100</xdr:colOff>
      <xdr:row>106</xdr:row>
      <xdr:rowOff>97608</xdr:rowOff>
    </xdr:to>
    <xdr:sp macro="" textlink="">
      <xdr:nvSpPr>
        <xdr:cNvPr id="942" name="楕円 941">
          <a:extLst>
            <a:ext uri="{FF2B5EF4-FFF2-40B4-BE49-F238E27FC236}">
              <a16:creationId xmlns:a16="http://schemas.microsoft.com/office/drawing/2014/main" id="{E5834356-DBCA-40FA-807F-2F2BB9EAF518}"/>
            </a:ext>
          </a:extLst>
        </xdr:cNvPr>
        <xdr:cNvSpPr/>
      </xdr:nvSpPr>
      <xdr:spPr>
        <a:xfrm>
          <a:off x="19494500" y="18169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106</xdr:row>
      <xdr:rowOff>46808</xdr:rowOff>
    </xdr:from>
    <xdr:to>
      <xdr:col>107</xdr:col>
      <xdr:colOff>50800</xdr:colOff>
      <xdr:row>106</xdr:row>
      <xdr:rowOff>46808</xdr:rowOff>
    </xdr:to>
    <xdr:cxnSp macro="">
      <xdr:nvCxnSpPr>
        <xdr:cNvPr id="943" name="直線コネクタ 942">
          <a:extLst>
            <a:ext uri="{FF2B5EF4-FFF2-40B4-BE49-F238E27FC236}">
              <a16:creationId xmlns:a16="http://schemas.microsoft.com/office/drawing/2014/main" id="{45560295-A667-40F6-97E7-0D19D598E7E3}"/>
            </a:ext>
          </a:extLst>
        </xdr:cNvPr>
        <xdr:cNvCxnSpPr/>
      </xdr:nvCxnSpPr>
      <xdr:spPr>
        <a:xfrm>
          <a:off x="19545300" y="1822050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105</xdr:row>
      <xdr:rowOff>167458</xdr:rowOff>
    </xdr:from>
    <xdr:to>
      <xdr:col>98</xdr:col>
      <xdr:colOff>38100</xdr:colOff>
      <xdr:row>106</xdr:row>
      <xdr:rowOff>97608</xdr:rowOff>
    </xdr:to>
    <xdr:sp macro="" textlink="">
      <xdr:nvSpPr>
        <xdr:cNvPr id="944" name="楕円 943">
          <a:extLst>
            <a:ext uri="{FF2B5EF4-FFF2-40B4-BE49-F238E27FC236}">
              <a16:creationId xmlns:a16="http://schemas.microsoft.com/office/drawing/2014/main" id="{C1C2FD03-51B4-4A67-91C6-3A631A3C7AF4}"/>
            </a:ext>
          </a:extLst>
        </xdr:cNvPr>
        <xdr:cNvSpPr/>
      </xdr:nvSpPr>
      <xdr:spPr>
        <a:xfrm>
          <a:off x="18605500" y="18169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106</xdr:row>
      <xdr:rowOff>46808</xdr:rowOff>
    </xdr:from>
    <xdr:to>
      <xdr:col>102</xdr:col>
      <xdr:colOff>114300</xdr:colOff>
      <xdr:row>106</xdr:row>
      <xdr:rowOff>46808</xdr:rowOff>
    </xdr:to>
    <xdr:cxnSp macro="">
      <xdr:nvCxnSpPr>
        <xdr:cNvPr id="945" name="直線コネクタ 944">
          <a:extLst>
            <a:ext uri="{FF2B5EF4-FFF2-40B4-BE49-F238E27FC236}">
              <a16:creationId xmlns:a16="http://schemas.microsoft.com/office/drawing/2014/main" id="{F26600E7-B282-406A-B2DB-B34B03B6C597}"/>
            </a:ext>
          </a:extLst>
        </xdr:cNvPr>
        <xdr:cNvCxnSpPr/>
      </xdr:nvCxnSpPr>
      <xdr:spPr>
        <a:xfrm>
          <a:off x="18656300" y="1822050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107</xdr:row>
      <xdr:rowOff>64243</xdr:rowOff>
    </xdr:from>
    <xdr:ext cx="469744" cy="259045"/>
    <xdr:sp macro="" textlink="">
      <xdr:nvSpPr>
        <xdr:cNvPr id="946" name="n_1aveValue【庁舎】&#10;一人当たり面積">
          <a:extLst>
            <a:ext uri="{FF2B5EF4-FFF2-40B4-BE49-F238E27FC236}">
              <a16:creationId xmlns:a16="http://schemas.microsoft.com/office/drawing/2014/main" id="{EBACFEB3-D406-4E89-B985-C6FA6EF9F6FE}"/>
            </a:ext>
          </a:extLst>
        </xdr:cNvPr>
        <xdr:cNvSpPr txBox="1"/>
      </xdr:nvSpPr>
      <xdr:spPr>
        <a:xfrm>
          <a:off x="21075727" y="18409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64243</xdr:rowOff>
    </xdr:from>
    <xdr:ext cx="469744" cy="259045"/>
    <xdr:sp macro="" textlink="">
      <xdr:nvSpPr>
        <xdr:cNvPr id="947" name="n_2aveValue【庁舎】&#10;一人当たり面積">
          <a:extLst>
            <a:ext uri="{FF2B5EF4-FFF2-40B4-BE49-F238E27FC236}">
              <a16:creationId xmlns:a16="http://schemas.microsoft.com/office/drawing/2014/main" id="{43451588-054D-4056-B8A7-B65C23B51B6A}"/>
            </a:ext>
          </a:extLst>
        </xdr:cNvPr>
        <xdr:cNvSpPr txBox="1"/>
      </xdr:nvSpPr>
      <xdr:spPr>
        <a:xfrm>
          <a:off x="20199427" y="18409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90369</xdr:rowOff>
    </xdr:from>
    <xdr:ext cx="469744" cy="259045"/>
    <xdr:sp macro="" textlink="">
      <xdr:nvSpPr>
        <xdr:cNvPr id="948" name="n_3aveValue【庁舎】&#10;一人当たり面積">
          <a:extLst>
            <a:ext uri="{FF2B5EF4-FFF2-40B4-BE49-F238E27FC236}">
              <a16:creationId xmlns:a16="http://schemas.microsoft.com/office/drawing/2014/main" id="{F17B50BF-F363-451F-B4EA-53DC990F3909}"/>
            </a:ext>
          </a:extLst>
        </xdr:cNvPr>
        <xdr:cNvSpPr txBox="1"/>
      </xdr:nvSpPr>
      <xdr:spPr>
        <a:xfrm>
          <a:off x="19310427" y="184355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74040</xdr:rowOff>
    </xdr:from>
    <xdr:ext cx="469744" cy="259045"/>
    <xdr:sp macro="" textlink="">
      <xdr:nvSpPr>
        <xdr:cNvPr id="949" name="n_4aveValue【庁舎】&#10;一人当たり面積">
          <a:extLst>
            <a:ext uri="{FF2B5EF4-FFF2-40B4-BE49-F238E27FC236}">
              <a16:creationId xmlns:a16="http://schemas.microsoft.com/office/drawing/2014/main" id="{51B9D8F1-27CC-4489-A803-800A3853E62F}"/>
            </a:ext>
          </a:extLst>
        </xdr:cNvPr>
        <xdr:cNvSpPr txBox="1"/>
      </xdr:nvSpPr>
      <xdr:spPr>
        <a:xfrm>
          <a:off x="18421427" y="184191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104</xdr:row>
      <xdr:rowOff>120666</xdr:rowOff>
    </xdr:from>
    <xdr:ext cx="469744" cy="259045"/>
    <xdr:sp macro="" textlink="">
      <xdr:nvSpPr>
        <xdr:cNvPr id="950" name="n_1mainValue【庁舎】&#10;一人当たり面積">
          <a:extLst>
            <a:ext uri="{FF2B5EF4-FFF2-40B4-BE49-F238E27FC236}">
              <a16:creationId xmlns:a16="http://schemas.microsoft.com/office/drawing/2014/main" id="{D6E64715-F325-481D-90E9-AF82D7B7A8C3}"/>
            </a:ext>
          </a:extLst>
        </xdr:cNvPr>
        <xdr:cNvSpPr txBox="1"/>
      </xdr:nvSpPr>
      <xdr:spPr>
        <a:xfrm>
          <a:off x="21075727" y="179514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114135</xdr:rowOff>
    </xdr:from>
    <xdr:ext cx="469744" cy="259045"/>
    <xdr:sp macro="" textlink="">
      <xdr:nvSpPr>
        <xdr:cNvPr id="951" name="n_2mainValue【庁舎】&#10;一人当たり面積">
          <a:extLst>
            <a:ext uri="{FF2B5EF4-FFF2-40B4-BE49-F238E27FC236}">
              <a16:creationId xmlns:a16="http://schemas.microsoft.com/office/drawing/2014/main" id="{D643B08D-387F-4C80-8F7B-0F3332851932}"/>
            </a:ext>
          </a:extLst>
        </xdr:cNvPr>
        <xdr:cNvSpPr txBox="1"/>
      </xdr:nvSpPr>
      <xdr:spPr>
        <a:xfrm>
          <a:off x="20199427" y="179449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114135</xdr:rowOff>
    </xdr:from>
    <xdr:ext cx="469744" cy="259045"/>
    <xdr:sp macro="" textlink="">
      <xdr:nvSpPr>
        <xdr:cNvPr id="952" name="n_3mainValue【庁舎】&#10;一人当たり面積">
          <a:extLst>
            <a:ext uri="{FF2B5EF4-FFF2-40B4-BE49-F238E27FC236}">
              <a16:creationId xmlns:a16="http://schemas.microsoft.com/office/drawing/2014/main" id="{18104B18-84F3-44B9-8515-3B0BA9EC967B}"/>
            </a:ext>
          </a:extLst>
        </xdr:cNvPr>
        <xdr:cNvSpPr txBox="1"/>
      </xdr:nvSpPr>
      <xdr:spPr>
        <a:xfrm>
          <a:off x="19310427" y="179449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114135</xdr:rowOff>
    </xdr:from>
    <xdr:ext cx="469744" cy="259045"/>
    <xdr:sp macro="" textlink="">
      <xdr:nvSpPr>
        <xdr:cNvPr id="953" name="n_4mainValue【庁舎】&#10;一人当たり面積">
          <a:extLst>
            <a:ext uri="{FF2B5EF4-FFF2-40B4-BE49-F238E27FC236}">
              <a16:creationId xmlns:a16="http://schemas.microsoft.com/office/drawing/2014/main" id="{2ABD2596-5A7A-448A-AEAA-A7EC3BD2A17C}"/>
            </a:ext>
          </a:extLst>
        </xdr:cNvPr>
        <xdr:cNvSpPr txBox="1"/>
      </xdr:nvSpPr>
      <xdr:spPr>
        <a:xfrm>
          <a:off x="18421427" y="179449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954" name="正方形/長方形 953">
          <a:extLst>
            <a:ext uri="{FF2B5EF4-FFF2-40B4-BE49-F238E27FC236}">
              <a16:creationId xmlns:a16="http://schemas.microsoft.com/office/drawing/2014/main" id="{7C9D4965-454E-4551-BECE-6430397B912D}"/>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955" name="正方形/長方形 954">
          <a:extLst>
            <a:ext uri="{FF2B5EF4-FFF2-40B4-BE49-F238E27FC236}">
              <a16:creationId xmlns:a16="http://schemas.microsoft.com/office/drawing/2014/main" id="{98AF1618-8CF3-47B7-A893-7CCFCB5976F5}"/>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956" name="テキスト ボックス 955">
          <a:extLst>
            <a:ext uri="{FF2B5EF4-FFF2-40B4-BE49-F238E27FC236}">
              <a16:creationId xmlns:a16="http://schemas.microsoft.com/office/drawing/2014/main" id="{B7DCD8EC-2C61-4DD2-B618-B9564A7EC6DD}"/>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類似団体と比較して有形固定資産減価償却率が低い</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図書館</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市民会館は、合併前に旧町がそれぞれ平成</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同</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14</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年に整備した施設である。適正な維持管理により、施設の長寿命化を図る。</a:t>
          </a:r>
          <a:endParaRPr lang="ja-JP" altLang="ja-JP" sz="1300">
            <a:effectLst/>
            <a:latin typeface="ＭＳ Ｐゴシック" panose="020B0600070205080204" pitchFamily="50" charset="-128"/>
            <a:ea typeface="ＭＳ Ｐゴシック" panose="020B0600070205080204" pitchFamily="50" charset="-128"/>
          </a:endParaRPr>
        </a:p>
        <a:p>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また、類似団体よりも高水準となった各施設についてはいずれも</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50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％を超えており、なかでも</a:t>
          </a:r>
          <a:r>
            <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rPr>
            <a:t>70</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％超の施設にあっては更新時期が迫りつつあることを念頭に老朽化対策に取り組む。</a:t>
          </a:r>
          <a:endParaRPr lang="ja-JP" altLang="ja-JP" sz="1300">
            <a:effectLst/>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zoomScale="80" zoomScaleNormal="80" workbookViewId="0"/>
  </sheetViews>
  <sheetFormatPr defaultColWidth="0" defaultRowHeight="11.25" zeroHeight="1" x14ac:dyDescent="0.15"/>
  <cols>
    <col min="1" max="11" width="2.125" style="180" customWidth="1"/>
    <col min="12" max="12" width="2.25" style="180" customWidth="1"/>
    <col min="13" max="17" width="2.375" style="180" customWidth="1"/>
    <col min="18" max="119" width="2.125" style="180" customWidth="1"/>
    <col min="120" max="16384" width="0" style="180" hidden="1"/>
  </cols>
  <sheetData>
    <row r="1" spans="1:119" ht="33" customHeight="1" x14ac:dyDescent="0.15">
      <c r="B1" s="602" t="s">
        <v>79</v>
      </c>
      <c r="C1" s="602"/>
      <c r="D1" s="602"/>
      <c r="E1" s="602"/>
      <c r="F1" s="602"/>
      <c r="G1" s="602"/>
      <c r="H1" s="602"/>
      <c r="I1" s="602"/>
      <c r="J1" s="602"/>
      <c r="K1" s="602"/>
      <c r="L1" s="602"/>
      <c r="M1" s="602"/>
      <c r="N1" s="602"/>
      <c r="O1" s="602"/>
      <c r="P1" s="602"/>
      <c r="Q1" s="602"/>
      <c r="R1" s="602"/>
      <c r="S1" s="602"/>
      <c r="T1" s="602"/>
      <c r="U1" s="602"/>
      <c r="V1" s="602"/>
      <c r="W1" s="602"/>
      <c r="X1" s="602"/>
      <c r="Y1" s="602"/>
      <c r="Z1" s="602"/>
      <c r="AA1" s="602"/>
      <c r="AB1" s="602"/>
      <c r="AC1" s="602"/>
      <c r="AD1" s="602"/>
      <c r="AE1" s="602"/>
      <c r="AF1" s="602"/>
      <c r="AG1" s="602"/>
      <c r="AH1" s="602"/>
      <c r="AI1" s="602"/>
      <c r="AJ1" s="602"/>
      <c r="AK1" s="602"/>
      <c r="AL1" s="602"/>
      <c r="AM1" s="602"/>
      <c r="AN1" s="602"/>
      <c r="AO1" s="602"/>
      <c r="AP1" s="602"/>
      <c r="AQ1" s="602"/>
      <c r="AR1" s="602"/>
      <c r="AS1" s="602"/>
      <c r="AT1" s="602"/>
      <c r="AU1" s="602"/>
      <c r="AV1" s="602"/>
      <c r="AW1" s="602"/>
      <c r="AX1" s="602"/>
      <c r="AY1" s="602"/>
      <c r="AZ1" s="602"/>
      <c r="BA1" s="602"/>
      <c r="BB1" s="602"/>
      <c r="BC1" s="602"/>
      <c r="BD1" s="602"/>
      <c r="BE1" s="602"/>
      <c r="BF1" s="602"/>
      <c r="BG1" s="602"/>
      <c r="BH1" s="602"/>
      <c r="BI1" s="602"/>
      <c r="BJ1" s="602"/>
      <c r="BK1" s="602"/>
      <c r="BL1" s="602"/>
      <c r="BM1" s="602"/>
      <c r="BN1" s="602"/>
      <c r="BO1" s="602"/>
      <c r="BP1" s="602"/>
      <c r="BQ1" s="602"/>
      <c r="BR1" s="602"/>
      <c r="BS1" s="602"/>
      <c r="BT1" s="602"/>
      <c r="BU1" s="602"/>
      <c r="BV1" s="602"/>
      <c r="BW1" s="602"/>
      <c r="BX1" s="602"/>
      <c r="BY1" s="602"/>
      <c r="BZ1" s="602"/>
      <c r="CA1" s="602"/>
      <c r="CB1" s="602"/>
      <c r="CC1" s="602"/>
      <c r="CD1" s="602"/>
      <c r="CE1" s="602"/>
      <c r="CF1" s="602"/>
      <c r="CG1" s="602"/>
      <c r="CH1" s="602"/>
      <c r="CI1" s="602"/>
      <c r="CJ1" s="602"/>
      <c r="CK1" s="602"/>
      <c r="CL1" s="602"/>
      <c r="CM1" s="602"/>
      <c r="CN1" s="602"/>
      <c r="CO1" s="602"/>
      <c r="CP1" s="602"/>
      <c r="CQ1" s="602"/>
      <c r="CR1" s="602"/>
      <c r="CS1" s="602"/>
      <c r="CT1" s="602"/>
      <c r="CU1" s="602"/>
      <c r="CV1" s="602"/>
      <c r="CW1" s="602"/>
      <c r="CX1" s="602"/>
      <c r="CY1" s="602"/>
      <c r="CZ1" s="602"/>
      <c r="DA1" s="602"/>
      <c r="DB1" s="602"/>
      <c r="DC1" s="602"/>
      <c r="DD1" s="602"/>
      <c r="DE1" s="602"/>
      <c r="DF1" s="602"/>
      <c r="DG1" s="602"/>
      <c r="DH1" s="602"/>
      <c r="DI1" s="602"/>
      <c r="DJ1" s="181"/>
      <c r="DK1" s="181"/>
      <c r="DL1" s="181"/>
      <c r="DM1" s="181"/>
      <c r="DN1" s="181"/>
      <c r="DO1" s="181"/>
    </row>
    <row r="2" spans="1:119" ht="24.75" thickBot="1" x14ac:dyDescent="0.2">
      <c r="B2" s="182" t="s">
        <v>80</v>
      </c>
      <c r="C2" s="182"/>
      <c r="D2" s="183"/>
    </row>
    <row r="3" spans="1:119" ht="18.75" customHeight="1" thickBot="1" x14ac:dyDescent="0.2">
      <c r="A3" s="181"/>
      <c r="B3" s="603" t="s">
        <v>81</v>
      </c>
      <c r="C3" s="604"/>
      <c r="D3" s="604"/>
      <c r="E3" s="605"/>
      <c r="F3" s="605"/>
      <c r="G3" s="605"/>
      <c r="H3" s="605"/>
      <c r="I3" s="605"/>
      <c r="J3" s="605"/>
      <c r="K3" s="605"/>
      <c r="L3" s="605" t="s">
        <v>82</v>
      </c>
      <c r="M3" s="605"/>
      <c r="N3" s="605"/>
      <c r="O3" s="605"/>
      <c r="P3" s="605"/>
      <c r="Q3" s="605"/>
      <c r="R3" s="608"/>
      <c r="S3" s="608"/>
      <c r="T3" s="608"/>
      <c r="U3" s="608"/>
      <c r="V3" s="609"/>
      <c r="W3" s="499" t="s">
        <v>83</v>
      </c>
      <c r="X3" s="500"/>
      <c r="Y3" s="500"/>
      <c r="Z3" s="500"/>
      <c r="AA3" s="500"/>
      <c r="AB3" s="604"/>
      <c r="AC3" s="608" t="s">
        <v>84</v>
      </c>
      <c r="AD3" s="500"/>
      <c r="AE3" s="500"/>
      <c r="AF3" s="500"/>
      <c r="AG3" s="500"/>
      <c r="AH3" s="500"/>
      <c r="AI3" s="500"/>
      <c r="AJ3" s="500"/>
      <c r="AK3" s="500"/>
      <c r="AL3" s="570"/>
      <c r="AM3" s="499" t="s">
        <v>85</v>
      </c>
      <c r="AN3" s="500"/>
      <c r="AO3" s="500"/>
      <c r="AP3" s="500"/>
      <c r="AQ3" s="500"/>
      <c r="AR3" s="500"/>
      <c r="AS3" s="500"/>
      <c r="AT3" s="500"/>
      <c r="AU3" s="500"/>
      <c r="AV3" s="500"/>
      <c r="AW3" s="500"/>
      <c r="AX3" s="570"/>
      <c r="AY3" s="562" t="s">
        <v>1</v>
      </c>
      <c r="AZ3" s="563"/>
      <c r="BA3" s="563"/>
      <c r="BB3" s="563"/>
      <c r="BC3" s="563"/>
      <c r="BD3" s="563"/>
      <c r="BE3" s="563"/>
      <c r="BF3" s="563"/>
      <c r="BG3" s="563"/>
      <c r="BH3" s="563"/>
      <c r="BI3" s="563"/>
      <c r="BJ3" s="563"/>
      <c r="BK3" s="563"/>
      <c r="BL3" s="563"/>
      <c r="BM3" s="612"/>
      <c r="BN3" s="499" t="s">
        <v>86</v>
      </c>
      <c r="BO3" s="500"/>
      <c r="BP3" s="500"/>
      <c r="BQ3" s="500"/>
      <c r="BR3" s="500"/>
      <c r="BS3" s="500"/>
      <c r="BT3" s="500"/>
      <c r="BU3" s="570"/>
      <c r="BV3" s="499" t="s">
        <v>87</v>
      </c>
      <c r="BW3" s="500"/>
      <c r="BX3" s="500"/>
      <c r="BY3" s="500"/>
      <c r="BZ3" s="500"/>
      <c r="CA3" s="500"/>
      <c r="CB3" s="500"/>
      <c r="CC3" s="570"/>
      <c r="CD3" s="562" t="s">
        <v>1</v>
      </c>
      <c r="CE3" s="563"/>
      <c r="CF3" s="563"/>
      <c r="CG3" s="563"/>
      <c r="CH3" s="563"/>
      <c r="CI3" s="563"/>
      <c r="CJ3" s="563"/>
      <c r="CK3" s="563"/>
      <c r="CL3" s="563"/>
      <c r="CM3" s="563"/>
      <c r="CN3" s="563"/>
      <c r="CO3" s="563"/>
      <c r="CP3" s="563"/>
      <c r="CQ3" s="563"/>
      <c r="CR3" s="563"/>
      <c r="CS3" s="612"/>
      <c r="CT3" s="499" t="s">
        <v>88</v>
      </c>
      <c r="CU3" s="500"/>
      <c r="CV3" s="500"/>
      <c r="CW3" s="500"/>
      <c r="CX3" s="500"/>
      <c r="CY3" s="500"/>
      <c r="CZ3" s="500"/>
      <c r="DA3" s="570"/>
      <c r="DB3" s="499" t="s">
        <v>89</v>
      </c>
      <c r="DC3" s="500"/>
      <c r="DD3" s="500"/>
      <c r="DE3" s="500"/>
      <c r="DF3" s="500"/>
      <c r="DG3" s="500"/>
      <c r="DH3" s="500"/>
      <c r="DI3" s="570"/>
    </row>
    <row r="4" spans="1:119" ht="18.75" customHeight="1" x14ac:dyDescent="0.15">
      <c r="A4" s="181"/>
      <c r="B4" s="578"/>
      <c r="C4" s="579"/>
      <c r="D4" s="579"/>
      <c r="E4" s="580"/>
      <c r="F4" s="580"/>
      <c r="G4" s="580"/>
      <c r="H4" s="580"/>
      <c r="I4" s="580"/>
      <c r="J4" s="580"/>
      <c r="K4" s="580"/>
      <c r="L4" s="580"/>
      <c r="M4" s="580"/>
      <c r="N4" s="580"/>
      <c r="O4" s="580"/>
      <c r="P4" s="580"/>
      <c r="Q4" s="580"/>
      <c r="R4" s="584"/>
      <c r="S4" s="584"/>
      <c r="T4" s="584"/>
      <c r="U4" s="584"/>
      <c r="V4" s="585"/>
      <c r="W4" s="571"/>
      <c r="X4" s="382"/>
      <c r="Y4" s="382"/>
      <c r="Z4" s="382"/>
      <c r="AA4" s="382"/>
      <c r="AB4" s="579"/>
      <c r="AC4" s="584"/>
      <c r="AD4" s="382"/>
      <c r="AE4" s="382"/>
      <c r="AF4" s="382"/>
      <c r="AG4" s="382"/>
      <c r="AH4" s="382"/>
      <c r="AI4" s="382"/>
      <c r="AJ4" s="382"/>
      <c r="AK4" s="382"/>
      <c r="AL4" s="572"/>
      <c r="AM4" s="526"/>
      <c r="AN4" s="436"/>
      <c r="AO4" s="436"/>
      <c r="AP4" s="436"/>
      <c r="AQ4" s="436"/>
      <c r="AR4" s="436"/>
      <c r="AS4" s="436"/>
      <c r="AT4" s="436"/>
      <c r="AU4" s="436"/>
      <c r="AV4" s="436"/>
      <c r="AW4" s="436"/>
      <c r="AX4" s="611"/>
      <c r="AY4" s="412" t="s">
        <v>90</v>
      </c>
      <c r="AZ4" s="413"/>
      <c r="BA4" s="413"/>
      <c r="BB4" s="413"/>
      <c r="BC4" s="413"/>
      <c r="BD4" s="413"/>
      <c r="BE4" s="413"/>
      <c r="BF4" s="413"/>
      <c r="BG4" s="413"/>
      <c r="BH4" s="413"/>
      <c r="BI4" s="413"/>
      <c r="BJ4" s="413"/>
      <c r="BK4" s="413"/>
      <c r="BL4" s="413"/>
      <c r="BM4" s="414"/>
      <c r="BN4" s="415">
        <v>16496402</v>
      </c>
      <c r="BO4" s="416"/>
      <c r="BP4" s="416"/>
      <c r="BQ4" s="416"/>
      <c r="BR4" s="416"/>
      <c r="BS4" s="416"/>
      <c r="BT4" s="416"/>
      <c r="BU4" s="417"/>
      <c r="BV4" s="415">
        <v>12585351</v>
      </c>
      <c r="BW4" s="416"/>
      <c r="BX4" s="416"/>
      <c r="BY4" s="416"/>
      <c r="BZ4" s="416"/>
      <c r="CA4" s="416"/>
      <c r="CB4" s="416"/>
      <c r="CC4" s="417"/>
      <c r="CD4" s="596" t="s">
        <v>91</v>
      </c>
      <c r="CE4" s="597"/>
      <c r="CF4" s="597"/>
      <c r="CG4" s="597"/>
      <c r="CH4" s="597"/>
      <c r="CI4" s="597"/>
      <c r="CJ4" s="597"/>
      <c r="CK4" s="597"/>
      <c r="CL4" s="597"/>
      <c r="CM4" s="597"/>
      <c r="CN4" s="597"/>
      <c r="CO4" s="597"/>
      <c r="CP4" s="597"/>
      <c r="CQ4" s="597"/>
      <c r="CR4" s="597"/>
      <c r="CS4" s="598"/>
      <c r="CT4" s="599">
        <v>3.9</v>
      </c>
      <c r="CU4" s="600"/>
      <c r="CV4" s="600"/>
      <c r="CW4" s="600"/>
      <c r="CX4" s="600"/>
      <c r="CY4" s="600"/>
      <c r="CZ4" s="600"/>
      <c r="DA4" s="601"/>
      <c r="DB4" s="599">
        <v>3.6</v>
      </c>
      <c r="DC4" s="600"/>
      <c r="DD4" s="600"/>
      <c r="DE4" s="600"/>
      <c r="DF4" s="600"/>
      <c r="DG4" s="600"/>
      <c r="DH4" s="600"/>
      <c r="DI4" s="601"/>
    </row>
    <row r="5" spans="1:119" ht="18.75" customHeight="1" x14ac:dyDescent="0.15">
      <c r="A5" s="181"/>
      <c r="B5" s="606"/>
      <c r="C5" s="437"/>
      <c r="D5" s="437"/>
      <c r="E5" s="607"/>
      <c r="F5" s="607"/>
      <c r="G5" s="607"/>
      <c r="H5" s="607"/>
      <c r="I5" s="607"/>
      <c r="J5" s="607"/>
      <c r="K5" s="607"/>
      <c r="L5" s="607"/>
      <c r="M5" s="607"/>
      <c r="N5" s="607"/>
      <c r="O5" s="607"/>
      <c r="P5" s="607"/>
      <c r="Q5" s="607"/>
      <c r="R5" s="435"/>
      <c r="S5" s="435"/>
      <c r="T5" s="435"/>
      <c r="U5" s="435"/>
      <c r="V5" s="610"/>
      <c r="W5" s="526"/>
      <c r="X5" s="436"/>
      <c r="Y5" s="436"/>
      <c r="Z5" s="436"/>
      <c r="AA5" s="436"/>
      <c r="AB5" s="437"/>
      <c r="AC5" s="435"/>
      <c r="AD5" s="436"/>
      <c r="AE5" s="436"/>
      <c r="AF5" s="436"/>
      <c r="AG5" s="436"/>
      <c r="AH5" s="436"/>
      <c r="AI5" s="436"/>
      <c r="AJ5" s="436"/>
      <c r="AK5" s="436"/>
      <c r="AL5" s="611"/>
      <c r="AM5" s="489" t="s">
        <v>92</v>
      </c>
      <c r="AN5" s="394"/>
      <c r="AO5" s="394"/>
      <c r="AP5" s="394"/>
      <c r="AQ5" s="394"/>
      <c r="AR5" s="394"/>
      <c r="AS5" s="394"/>
      <c r="AT5" s="395"/>
      <c r="AU5" s="477" t="s">
        <v>93</v>
      </c>
      <c r="AV5" s="478"/>
      <c r="AW5" s="478"/>
      <c r="AX5" s="478"/>
      <c r="AY5" s="400" t="s">
        <v>94</v>
      </c>
      <c r="AZ5" s="401"/>
      <c r="BA5" s="401"/>
      <c r="BB5" s="401"/>
      <c r="BC5" s="401"/>
      <c r="BD5" s="401"/>
      <c r="BE5" s="401"/>
      <c r="BF5" s="401"/>
      <c r="BG5" s="401"/>
      <c r="BH5" s="401"/>
      <c r="BI5" s="401"/>
      <c r="BJ5" s="401"/>
      <c r="BK5" s="401"/>
      <c r="BL5" s="401"/>
      <c r="BM5" s="402"/>
      <c r="BN5" s="420">
        <v>16143440</v>
      </c>
      <c r="BO5" s="421"/>
      <c r="BP5" s="421"/>
      <c r="BQ5" s="421"/>
      <c r="BR5" s="421"/>
      <c r="BS5" s="421"/>
      <c r="BT5" s="421"/>
      <c r="BU5" s="422"/>
      <c r="BV5" s="420">
        <v>12261162</v>
      </c>
      <c r="BW5" s="421"/>
      <c r="BX5" s="421"/>
      <c r="BY5" s="421"/>
      <c r="BZ5" s="421"/>
      <c r="CA5" s="421"/>
      <c r="CB5" s="421"/>
      <c r="CC5" s="422"/>
      <c r="CD5" s="429" t="s">
        <v>95</v>
      </c>
      <c r="CE5" s="430"/>
      <c r="CF5" s="430"/>
      <c r="CG5" s="430"/>
      <c r="CH5" s="430"/>
      <c r="CI5" s="430"/>
      <c r="CJ5" s="430"/>
      <c r="CK5" s="430"/>
      <c r="CL5" s="430"/>
      <c r="CM5" s="430"/>
      <c r="CN5" s="430"/>
      <c r="CO5" s="430"/>
      <c r="CP5" s="430"/>
      <c r="CQ5" s="430"/>
      <c r="CR5" s="430"/>
      <c r="CS5" s="431"/>
      <c r="CT5" s="390">
        <v>87.3</v>
      </c>
      <c r="CU5" s="391"/>
      <c r="CV5" s="391"/>
      <c r="CW5" s="391"/>
      <c r="CX5" s="391"/>
      <c r="CY5" s="391"/>
      <c r="CZ5" s="391"/>
      <c r="DA5" s="392"/>
      <c r="DB5" s="390">
        <v>89.5</v>
      </c>
      <c r="DC5" s="391"/>
      <c r="DD5" s="391"/>
      <c r="DE5" s="391"/>
      <c r="DF5" s="391"/>
      <c r="DG5" s="391"/>
      <c r="DH5" s="391"/>
      <c r="DI5" s="392"/>
    </row>
    <row r="6" spans="1:119" ht="18.75" customHeight="1" x14ac:dyDescent="0.15">
      <c r="A6" s="181"/>
      <c r="B6" s="576" t="s">
        <v>96</v>
      </c>
      <c r="C6" s="434"/>
      <c r="D6" s="434"/>
      <c r="E6" s="577"/>
      <c r="F6" s="577"/>
      <c r="G6" s="577"/>
      <c r="H6" s="577"/>
      <c r="I6" s="577"/>
      <c r="J6" s="577"/>
      <c r="K6" s="577"/>
      <c r="L6" s="577" t="s">
        <v>97</v>
      </c>
      <c r="M6" s="577"/>
      <c r="N6" s="577"/>
      <c r="O6" s="577"/>
      <c r="P6" s="577"/>
      <c r="Q6" s="577"/>
      <c r="R6" s="458"/>
      <c r="S6" s="458"/>
      <c r="T6" s="458"/>
      <c r="U6" s="458"/>
      <c r="V6" s="583"/>
      <c r="W6" s="511" t="s">
        <v>98</v>
      </c>
      <c r="X6" s="433"/>
      <c r="Y6" s="433"/>
      <c r="Z6" s="433"/>
      <c r="AA6" s="433"/>
      <c r="AB6" s="434"/>
      <c r="AC6" s="588" t="s">
        <v>99</v>
      </c>
      <c r="AD6" s="589"/>
      <c r="AE6" s="589"/>
      <c r="AF6" s="589"/>
      <c r="AG6" s="589"/>
      <c r="AH6" s="589"/>
      <c r="AI6" s="589"/>
      <c r="AJ6" s="589"/>
      <c r="AK6" s="589"/>
      <c r="AL6" s="590"/>
      <c r="AM6" s="489" t="s">
        <v>100</v>
      </c>
      <c r="AN6" s="394"/>
      <c r="AO6" s="394"/>
      <c r="AP6" s="394"/>
      <c r="AQ6" s="394"/>
      <c r="AR6" s="394"/>
      <c r="AS6" s="394"/>
      <c r="AT6" s="395"/>
      <c r="AU6" s="477" t="s">
        <v>93</v>
      </c>
      <c r="AV6" s="478"/>
      <c r="AW6" s="478"/>
      <c r="AX6" s="478"/>
      <c r="AY6" s="400" t="s">
        <v>101</v>
      </c>
      <c r="AZ6" s="401"/>
      <c r="BA6" s="401"/>
      <c r="BB6" s="401"/>
      <c r="BC6" s="401"/>
      <c r="BD6" s="401"/>
      <c r="BE6" s="401"/>
      <c r="BF6" s="401"/>
      <c r="BG6" s="401"/>
      <c r="BH6" s="401"/>
      <c r="BI6" s="401"/>
      <c r="BJ6" s="401"/>
      <c r="BK6" s="401"/>
      <c r="BL6" s="401"/>
      <c r="BM6" s="402"/>
      <c r="BN6" s="420">
        <v>352962</v>
      </c>
      <c r="BO6" s="421"/>
      <c r="BP6" s="421"/>
      <c r="BQ6" s="421"/>
      <c r="BR6" s="421"/>
      <c r="BS6" s="421"/>
      <c r="BT6" s="421"/>
      <c r="BU6" s="422"/>
      <c r="BV6" s="420">
        <v>324189</v>
      </c>
      <c r="BW6" s="421"/>
      <c r="BX6" s="421"/>
      <c r="BY6" s="421"/>
      <c r="BZ6" s="421"/>
      <c r="CA6" s="421"/>
      <c r="CB6" s="421"/>
      <c r="CC6" s="422"/>
      <c r="CD6" s="429" t="s">
        <v>102</v>
      </c>
      <c r="CE6" s="430"/>
      <c r="CF6" s="430"/>
      <c r="CG6" s="430"/>
      <c r="CH6" s="430"/>
      <c r="CI6" s="430"/>
      <c r="CJ6" s="430"/>
      <c r="CK6" s="430"/>
      <c r="CL6" s="430"/>
      <c r="CM6" s="430"/>
      <c r="CN6" s="430"/>
      <c r="CO6" s="430"/>
      <c r="CP6" s="430"/>
      <c r="CQ6" s="430"/>
      <c r="CR6" s="430"/>
      <c r="CS6" s="431"/>
      <c r="CT6" s="573">
        <v>91</v>
      </c>
      <c r="CU6" s="574"/>
      <c r="CV6" s="574"/>
      <c r="CW6" s="574"/>
      <c r="CX6" s="574"/>
      <c r="CY6" s="574"/>
      <c r="CZ6" s="574"/>
      <c r="DA6" s="575"/>
      <c r="DB6" s="573">
        <v>93.3</v>
      </c>
      <c r="DC6" s="574"/>
      <c r="DD6" s="574"/>
      <c r="DE6" s="574"/>
      <c r="DF6" s="574"/>
      <c r="DG6" s="574"/>
      <c r="DH6" s="574"/>
      <c r="DI6" s="575"/>
    </row>
    <row r="7" spans="1:119" ht="18.75" customHeight="1" x14ac:dyDescent="0.15">
      <c r="A7" s="181"/>
      <c r="B7" s="578"/>
      <c r="C7" s="579"/>
      <c r="D7" s="579"/>
      <c r="E7" s="580"/>
      <c r="F7" s="580"/>
      <c r="G7" s="580"/>
      <c r="H7" s="580"/>
      <c r="I7" s="580"/>
      <c r="J7" s="580"/>
      <c r="K7" s="580"/>
      <c r="L7" s="580"/>
      <c r="M7" s="580"/>
      <c r="N7" s="580"/>
      <c r="O7" s="580"/>
      <c r="P7" s="580"/>
      <c r="Q7" s="580"/>
      <c r="R7" s="584"/>
      <c r="S7" s="584"/>
      <c r="T7" s="584"/>
      <c r="U7" s="584"/>
      <c r="V7" s="585"/>
      <c r="W7" s="571"/>
      <c r="X7" s="382"/>
      <c r="Y7" s="382"/>
      <c r="Z7" s="382"/>
      <c r="AA7" s="382"/>
      <c r="AB7" s="579"/>
      <c r="AC7" s="591"/>
      <c r="AD7" s="383"/>
      <c r="AE7" s="383"/>
      <c r="AF7" s="383"/>
      <c r="AG7" s="383"/>
      <c r="AH7" s="383"/>
      <c r="AI7" s="383"/>
      <c r="AJ7" s="383"/>
      <c r="AK7" s="383"/>
      <c r="AL7" s="592"/>
      <c r="AM7" s="489" t="s">
        <v>103</v>
      </c>
      <c r="AN7" s="394"/>
      <c r="AO7" s="394"/>
      <c r="AP7" s="394"/>
      <c r="AQ7" s="394"/>
      <c r="AR7" s="394"/>
      <c r="AS7" s="394"/>
      <c r="AT7" s="395"/>
      <c r="AU7" s="477" t="s">
        <v>93</v>
      </c>
      <c r="AV7" s="478"/>
      <c r="AW7" s="478"/>
      <c r="AX7" s="478"/>
      <c r="AY7" s="400" t="s">
        <v>104</v>
      </c>
      <c r="AZ7" s="401"/>
      <c r="BA7" s="401"/>
      <c r="BB7" s="401"/>
      <c r="BC7" s="401"/>
      <c r="BD7" s="401"/>
      <c r="BE7" s="401"/>
      <c r="BF7" s="401"/>
      <c r="BG7" s="401"/>
      <c r="BH7" s="401"/>
      <c r="BI7" s="401"/>
      <c r="BJ7" s="401"/>
      <c r="BK7" s="401"/>
      <c r="BL7" s="401"/>
      <c r="BM7" s="402"/>
      <c r="BN7" s="420">
        <v>49272</v>
      </c>
      <c r="BO7" s="421"/>
      <c r="BP7" s="421"/>
      <c r="BQ7" s="421"/>
      <c r="BR7" s="421"/>
      <c r="BS7" s="421"/>
      <c r="BT7" s="421"/>
      <c r="BU7" s="422"/>
      <c r="BV7" s="420">
        <v>55886</v>
      </c>
      <c r="BW7" s="421"/>
      <c r="BX7" s="421"/>
      <c r="BY7" s="421"/>
      <c r="BZ7" s="421"/>
      <c r="CA7" s="421"/>
      <c r="CB7" s="421"/>
      <c r="CC7" s="422"/>
      <c r="CD7" s="429" t="s">
        <v>105</v>
      </c>
      <c r="CE7" s="430"/>
      <c r="CF7" s="430"/>
      <c r="CG7" s="430"/>
      <c r="CH7" s="430"/>
      <c r="CI7" s="430"/>
      <c r="CJ7" s="430"/>
      <c r="CK7" s="430"/>
      <c r="CL7" s="430"/>
      <c r="CM7" s="430"/>
      <c r="CN7" s="430"/>
      <c r="CO7" s="430"/>
      <c r="CP7" s="430"/>
      <c r="CQ7" s="430"/>
      <c r="CR7" s="430"/>
      <c r="CS7" s="431"/>
      <c r="CT7" s="420">
        <v>7740316</v>
      </c>
      <c r="CU7" s="421"/>
      <c r="CV7" s="421"/>
      <c r="CW7" s="421"/>
      <c r="CX7" s="421"/>
      <c r="CY7" s="421"/>
      <c r="CZ7" s="421"/>
      <c r="DA7" s="422"/>
      <c r="DB7" s="420">
        <v>7518496</v>
      </c>
      <c r="DC7" s="421"/>
      <c r="DD7" s="421"/>
      <c r="DE7" s="421"/>
      <c r="DF7" s="421"/>
      <c r="DG7" s="421"/>
      <c r="DH7" s="421"/>
      <c r="DI7" s="422"/>
    </row>
    <row r="8" spans="1:119" ht="18.75" customHeight="1" thickBot="1" x14ac:dyDescent="0.2">
      <c r="A8" s="181"/>
      <c r="B8" s="581"/>
      <c r="C8" s="512"/>
      <c r="D8" s="512"/>
      <c r="E8" s="582"/>
      <c r="F8" s="582"/>
      <c r="G8" s="582"/>
      <c r="H8" s="582"/>
      <c r="I8" s="582"/>
      <c r="J8" s="582"/>
      <c r="K8" s="582"/>
      <c r="L8" s="582"/>
      <c r="M8" s="582"/>
      <c r="N8" s="582"/>
      <c r="O8" s="582"/>
      <c r="P8" s="582"/>
      <c r="Q8" s="582"/>
      <c r="R8" s="586"/>
      <c r="S8" s="586"/>
      <c r="T8" s="586"/>
      <c r="U8" s="586"/>
      <c r="V8" s="587"/>
      <c r="W8" s="501"/>
      <c r="X8" s="502"/>
      <c r="Y8" s="502"/>
      <c r="Z8" s="502"/>
      <c r="AA8" s="502"/>
      <c r="AB8" s="512"/>
      <c r="AC8" s="593"/>
      <c r="AD8" s="594"/>
      <c r="AE8" s="594"/>
      <c r="AF8" s="594"/>
      <c r="AG8" s="594"/>
      <c r="AH8" s="594"/>
      <c r="AI8" s="594"/>
      <c r="AJ8" s="594"/>
      <c r="AK8" s="594"/>
      <c r="AL8" s="595"/>
      <c r="AM8" s="489" t="s">
        <v>106</v>
      </c>
      <c r="AN8" s="394"/>
      <c r="AO8" s="394"/>
      <c r="AP8" s="394"/>
      <c r="AQ8" s="394"/>
      <c r="AR8" s="394"/>
      <c r="AS8" s="394"/>
      <c r="AT8" s="395"/>
      <c r="AU8" s="477" t="s">
        <v>107</v>
      </c>
      <c r="AV8" s="478"/>
      <c r="AW8" s="478"/>
      <c r="AX8" s="478"/>
      <c r="AY8" s="400" t="s">
        <v>108</v>
      </c>
      <c r="AZ8" s="401"/>
      <c r="BA8" s="401"/>
      <c r="BB8" s="401"/>
      <c r="BC8" s="401"/>
      <c r="BD8" s="401"/>
      <c r="BE8" s="401"/>
      <c r="BF8" s="401"/>
      <c r="BG8" s="401"/>
      <c r="BH8" s="401"/>
      <c r="BI8" s="401"/>
      <c r="BJ8" s="401"/>
      <c r="BK8" s="401"/>
      <c r="BL8" s="401"/>
      <c r="BM8" s="402"/>
      <c r="BN8" s="420">
        <v>303690</v>
      </c>
      <c r="BO8" s="421"/>
      <c r="BP8" s="421"/>
      <c r="BQ8" s="421"/>
      <c r="BR8" s="421"/>
      <c r="BS8" s="421"/>
      <c r="BT8" s="421"/>
      <c r="BU8" s="422"/>
      <c r="BV8" s="420">
        <v>268303</v>
      </c>
      <c r="BW8" s="421"/>
      <c r="BX8" s="421"/>
      <c r="BY8" s="421"/>
      <c r="BZ8" s="421"/>
      <c r="CA8" s="421"/>
      <c r="CB8" s="421"/>
      <c r="CC8" s="422"/>
      <c r="CD8" s="429" t="s">
        <v>109</v>
      </c>
      <c r="CE8" s="430"/>
      <c r="CF8" s="430"/>
      <c r="CG8" s="430"/>
      <c r="CH8" s="430"/>
      <c r="CI8" s="430"/>
      <c r="CJ8" s="430"/>
      <c r="CK8" s="430"/>
      <c r="CL8" s="430"/>
      <c r="CM8" s="430"/>
      <c r="CN8" s="430"/>
      <c r="CO8" s="430"/>
      <c r="CP8" s="430"/>
      <c r="CQ8" s="430"/>
      <c r="CR8" s="430"/>
      <c r="CS8" s="431"/>
      <c r="CT8" s="533">
        <v>0.48</v>
      </c>
      <c r="CU8" s="534"/>
      <c r="CV8" s="534"/>
      <c r="CW8" s="534"/>
      <c r="CX8" s="534"/>
      <c r="CY8" s="534"/>
      <c r="CZ8" s="534"/>
      <c r="DA8" s="535"/>
      <c r="DB8" s="533">
        <v>0.48</v>
      </c>
      <c r="DC8" s="534"/>
      <c r="DD8" s="534"/>
      <c r="DE8" s="534"/>
      <c r="DF8" s="534"/>
      <c r="DG8" s="534"/>
      <c r="DH8" s="534"/>
      <c r="DI8" s="535"/>
    </row>
    <row r="9" spans="1:119" ht="18.75" customHeight="1" thickBot="1" x14ac:dyDescent="0.2">
      <c r="A9" s="181"/>
      <c r="B9" s="562" t="s">
        <v>110</v>
      </c>
      <c r="C9" s="563"/>
      <c r="D9" s="563"/>
      <c r="E9" s="563"/>
      <c r="F9" s="563"/>
      <c r="G9" s="563"/>
      <c r="H9" s="563"/>
      <c r="I9" s="563"/>
      <c r="J9" s="563"/>
      <c r="K9" s="483"/>
      <c r="L9" s="564" t="s">
        <v>111</v>
      </c>
      <c r="M9" s="565"/>
      <c r="N9" s="565"/>
      <c r="O9" s="565"/>
      <c r="P9" s="565"/>
      <c r="Q9" s="566"/>
      <c r="R9" s="567">
        <v>29591</v>
      </c>
      <c r="S9" s="568"/>
      <c r="T9" s="568"/>
      <c r="U9" s="568"/>
      <c r="V9" s="569"/>
      <c r="W9" s="499" t="s">
        <v>112</v>
      </c>
      <c r="X9" s="500"/>
      <c r="Y9" s="500"/>
      <c r="Z9" s="500"/>
      <c r="AA9" s="500"/>
      <c r="AB9" s="500"/>
      <c r="AC9" s="500"/>
      <c r="AD9" s="500"/>
      <c r="AE9" s="500"/>
      <c r="AF9" s="500"/>
      <c r="AG9" s="500"/>
      <c r="AH9" s="500"/>
      <c r="AI9" s="500"/>
      <c r="AJ9" s="500"/>
      <c r="AK9" s="500"/>
      <c r="AL9" s="570"/>
      <c r="AM9" s="489" t="s">
        <v>113</v>
      </c>
      <c r="AN9" s="394"/>
      <c r="AO9" s="394"/>
      <c r="AP9" s="394"/>
      <c r="AQ9" s="394"/>
      <c r="AR9" s="394"/>
      <c r="AS9" s="394"/>
      <c r="AT9" s="395"/>
      <c r="AU9" s="477" t="s">
        <v>107</v>
      </c>
      <c r="AV9" s="478"/>
      <c r="AW9" s="478"/>
      <c r="AX9" s="478"/>
      <c r="AY9" s="400" t="s">
        <v>114</v>
      </c>
      <c r="AZ9" s="401"/>
      <c r="BA9" s="401"/>
      <c r="BB9" s="401"/>
      <c r="BC9" s="401"/>
      <c r="BD9" s="401"/>
      <c r="BE9" s="401"/>
      <c r="BF9" s="401"/>
      <c r="BG9" s="401"/>
      <c r="BH9" s="401"/>
      <c r="BI9" s="401"/>
      <c r="BJ9" s="401"/>
      <c r="BK9" s="401"/>
      <c r="BL9" s="401"/>
      <c r="BM9" s="402"/>
      <c r="BN9" s="420">
        <v>35387</v>
      </c>
      <c r="BO9" s="421"/>
      <c r="BP9" s="421"/>
      <c r="BQ9" s="421"/>
      <c r="BR9" s="421"/>
      <c r="BS9" s="421"/>
      <c r="BT9" s="421"/>
      <c r="BU9" s="422"/>
      <c r="BV9" s="420">
        <v>9386</v>
      </c>
      <c r="BW9" s="421"/>
      <c r="BX9" s="421"/>
      <c r="BY9" s="421"/>
      <c r="BZ9" s="421"/>
      <c r="CA9" s="421"/>
      <c r="CB9" s="421"/>
      <c r="CC9" s="422"/>
      <c r="CD9" s="429" t="s">
        <v>115</v>
      </c>
      <c r="CE9" s="430"/>
      <c r="CF9" s="430"/>
      <c r="CG9" s="430"/>
      <c r="CH9" s="430"/>
      <c r="CI9" s="430"/>
      <c r="CJ9" s="430"/>
      <c r="CK9" s="430"/>
      <c r="CL9" s="430"/>
      <c r="CM9" s="430"/>
      <c r="CN9" s="430"/>
      <c r="CO9" s="430"/>
      <c r="CP9" s="430"/>
      <c r="CQ9" s="430"/>
      <c r="CR9" s="430"/>
      <c r="CS9" s="431"/>
      <c r="CT9" s="390">
        <v>15.7</v>
      </c>
      <c r="CU9" s="391"/>
      <c r="CV9" s="391"/>
      <c r="CW9" s="391"/>
      <c r="CX9" s="391"/>
      <c r="CY9" s="391"/>
      <c r="CZ9" s="391"/>
      <c r="DA9" s="392"/>
      <c r="DB9" s="390">
        <v>15.6</v>
      </c>
      <c r="DC9" s="391"/>
      <c r="DD9" s="391"/>
      <c r="DE9" s="391"/>
      <c r="DF9" s="391"/>
      <c r="DG9" s="391"/>
      <c r="DH9" s="391"/>
      <c r="DI9" s="392"/>
    </row>
    <row r="10" spans="1:119" ht="18.75" customHeight="1" thickBot="1" x14ac:dyDescent="0.2">
      <c r="A10" s="181"/>
      <c r="B10" s="562"/>
      <c r="C10" s="563"/>
      <c r="D10" s="563"/>
      <c r="E10" s="563"/>
      <c r="F10" s="563"/>
      <c r="G10" s="563"/>
      <c r="H10" s="563"/>
      <c r="I10" s="563"/>
      <c r="J10" s="563"/>
      <c r="K10" s="483"/>
      <c r="L10" s="393" t="s">
        <v>116</v>
      </c>
      <c r="M10" s="394"/>
      <c r="N10" s="394"/>
      <c r="O10" s="394"/>
      <c r="P10" s="394"/>
      <c r="Q10" s="395"/>
      <c r="R10" s="396">
        <v>29306</v>
      </c>
      <c r="S10" s="397"/>
      <c r="T10" s="397"/>
      <c r="U10" s="397"/>
      <c r="V10" s="399"/>
      <c r="W10" s="571"/>
      <c r="X10" s="382"/>
      <c r="Y10" s="382"/>
      <c r="Z10" s="382"/>
      <c r="AA10" s="382"/>
      <c r="AB10" s="382"/>
      <c r="AC10" s="382"/>
      <c r="AD10" s="382"/>
      <c r="AE10" s="382"/>
      <c r="AF10" s="382"/>
      <c r="AG10" s="382"/>
      <c r="AH10" s="382"/>
      <c r="AI10" s="382"/>
      <c r="AJ10" s="382"/>
      <c r="AK10" s="382"/>
      <c r="AL10" s="572"/>
      <c r="AM10" s="489" t="s">
        <v>117</v>
      </c>
      <c r="AN10" s="394"/>
      <c r="AO10" s="394"/>
      <c r="AP10" s="394"/>
      <c r="AQ10" s="394"/>
      <c r="AR10" s="394"/>
      <c r="AS10" s="394"/>
      <c r="AT10" s="395"/>
      <c r="AU10" s="477" t="s">
        <v>107</v>
      </c>
      <c r="AV10" s="478"/>
      <c r="AW10" s="478"/>
      <c r="AX10" s="478"/>
      <c r="AY10" s="400" t="s">
        <v>118</v>
      </c>
      <c r="AZ10" s="401"/>
      <c r="BA10" s="401"/>
      <c r="BB10" s="401"/>
      <c r="BC10" s="401"/>
      <c r="BD10" s="401"/>
      <c r="BE10" s="401"/>
      <c r="BF10" s="401"/>
      <c r="BG10" s="401"/>
      <c r="BH10" s="401"/>
      <c r="BI10" s="401"/>
      <c r="BJ10" s="401"/>
      <c r="BK10" s="401"/>
      <c r="BL10" s="401"/>
      <c r="BM10" s="402"/>
      <c r="BN10" s="420">
        <v>146906</v>
      </c>
      <c r="BO10" s="421"/>
      <c r="BP10" s="421"/>
      <c r="BQ10" s="421"/>
      <c r="BR10" s="421"/>
      <c r="BS10" s="421"/>
      <c r="BT10" s="421"/>
      <c r="BU10" s="422"/>
      <c r="BV10" s="420">
        <v>128513</v>
      </c>
      <c r="BW10" s="421"/>
      <c r="BX10" s="421"/>
      <c r="BY10" s="421"/>
      <c r="BZ10" s="421"/>
      <c r="CA10" s="421"/>
      <c r="CB10" s="421"/>
      <c r="CC10" s="422"/>
      <c r="CD10" s="184" t="s">
        <v>119</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
      <c r="A11" s="181"/>
      <c r="B11" s="562"/>
      <c r="C11" s="563"/>
      <c r="D11" s="563"/>
      <c r="E11" s="563"/>
      <c r="F11" s="563"/>
      <c r="G11" s="563"/>
      <c r="H11" s="563"/>
      <c r="I11" s="563"/>
      <c r="J11" s="563"/>
      <c r="K11" s="483"/>
      <c r="L11" s="466" t="s">
        <v>120</v>
      </c>
      <c r="M11" s="467"/>
      <c r="N11" s="467"/>
      <c r="O11" s="467"/>
      <c r="P11" s="467"/>
      <c r="Q11" s="468"/>
      <c r="R11" s="559" t="s">
        <v>121</v>
      </c>
      <c r="S11" s="560"/>
      <c r="T11" s="560"/>
      <c r="U11" s="560"/>
      <c r="V11" s="561"/>
      <c r="W11" s="571"/>
      <c r="X11" s="382"/>
      <c r="Y11" s="382"/>
      <c r="Z11" s="382"/>
      <c r="AA11" s="382"/>
      <c r="AB11" s="382"/>
      <c r="AC11" s="382"/>
      <c r="AD11" s="382"/>
      <c r="AE11" s="382"/>
      <c r="AF11" s="382"/>
      <c r="AG11" s="382"/>
      <c r="AH11" s="382"/>
      <c r="AI11" s="382"/>
      <c r="AJ11" s="382"/>
      <c r="AK11" s="382"/>
      <c r="AL11" s="572"/>
      <c r="AM11" s="489" t="s">
        <v>122</v>
      </c>
      <c r="AN11" s="394"/>
      <c r="AO11" s="394"/>
      <c r="AP11" s="394"/>
      <c r="AQ11" s="394"/>
      <c r="AR11" s="394"/>
      <c r="AS11" s="394"/>
      <c r="AT11" s="395"/>
      <c r="AU11" s="477" t="s">
        <v>123</v>
      </c>
      <c r="AV11" s="478"/>
      <c r="AW11" s="478"/>
      <c r="AX11" s="478"/>
      <c r="AY11" s="400" t="s">
        <v>124</v>
      </c>
      <c r="AZ11" s="401"/>
      <c r="BA11" s="401"/>
      <c r="BB11" s="401"/>
      <c r="BC11" s="401"/>
      <c r="BD11" s="401"/>
      <c r="BE11" s="401"/>
      <c r="BF11" s="401"/>
      <c r="BG11" s="401"/>
      <c r="BH11" s="401"/>
      <c r="BI11" s="401"/>
      <c r="BJ11" s="401"/>
      <c r="BK11" s="401"/>
      <c r="BL11" s="401"/>
      <c r="BM11" s="402"/>
      <c r="BN11" s="420">
        <v>0</v>
      </c>
      <c r="BO11" s="421"/>
      <c r="BP11" s="421"/>
      <c r="BQ11" s="421"/>
      <c r="BR11" s="421"/>
      <c r="BS11" s="421"/>
      <c r="BT11" s="421"/>
      <c r="BU11" s="422"/>
      <c r="BV11" s="420">
        <v>0</v>
      </c>
      <c r="BW11" s="421"/>
      <c r="BX11" s="421"/>
      <c r="BY11" s="421"/>
      <c r="BZ11" s="421"/>
      <c r="CA11" s="421"/>
      <c r="CB11" s="421"/>
      <c r="CC11" s="422"/>
      <c r="CD11" s="429" t="s">
        <v>125</v>
      </c>
      <c r="CE11" s="430"/>
      <c r="CF11" s="430"/>
      <c r="CG11" s="430"/>
      <c r="CH11" s="430"/>
      <c r="CI11" s="430"/>
      <c r="CJ11" s="430"/>
      <c r="CK11" s="430"/>
      <c r="CL11" s="430"/>
      <c r="CM11" s="430"/>
      <c r="CN11" s="430"/>
      <c r="CO11" s="430"/>
      <c r="CP11" s="430"/>
      <c r="CQ11" s="430"/>
      <c r="CR11" s="430"/>
      <c r="CS11" s="431"/>
      <c r="CT11" s="533" t="s">
        <v>126</v>
      </c>
      <c r="CU11" s="534"/>
      <c r="CV11" s="534"/>
      <c r="CW11" s="534"/>
      <c r="CX11" s="534"/>
      <c r="CY11" s="534"/>
      <c r="CZ11" s="534"/>
      <c r="DA11" s="535"/>
      <c r="DB11" s="533" t="s">
        <v>127</v>
      </c>
      <c r="DC11" s="534"/>
      <c r="DD11" s="534"/>
      <c r="DE11" s="534"/>
      <c r="DF11" s="534"/>
      <c r="DG11" s="534"/>
      <c r="DH11" s="534"/>
      <c r="DI11" s="535"/>
    </row>
    <row r="12" spans="1:119" ht="18.75" customHeight="1" x14ac:dyDescent="0.15">
      <c r="A12" s="181"/>
      <c r="B12" s="536" t="s">
        <v>128</v>
      </c>
      <c r="C12" s="537"/>
      <c r="D12" s="537"/>
      <c r="E12" s="537"/>
      <c r="F12" s="537"/>
      <c r="G12" s="537"/>
      <c r="H12" s="537"/>
      <c r="I12" s="537"/>
      <c r="J12" s="537"/>
      <c r="K12" s="538"/>
      <c r="L12" s="545" t="s">
        <v>129</v>
      </c>
      <c r="M12" s="546"/>
      <c r="N12" s="546"/>
      <c r="O12" s="546"/>
      <c r="P12" s="546"/>
      <c r="Q12" s="547"/>
      <c r="R12" s="548">
        <v>30004</v>
      </c>
      <c r="S12" s="549"/>
      <c r="T12" s="549"/>
      <c r="U12" s="549"/>
      <c r="V12" s="550"/>
      <c r="W12" s="551" t="s">
        <v>1</v>
      </c>
      <c r="X12" s="478"/>
      <c r="Y12" s="478"/>
      <c r="Z12" s="478"/>
      <c r="AA12" s="478"/>
      <c r="AB12" s="552"/>
      <c r="AC12" s="553" t="s">
        <v>130</v>
      </c>
      <c r="AD12" s="554"/>
      <c r="AE12" s="554"/>
      <c r="AF12" s="554"/>
      <c r="AG12" s="555"/>
      <c r="AH12" s="553" t="s">
        <v>131</v>
      </c>
      <c r="AI12" s="554"/>
      <c r="AJ12" s="554"/>
      <c r="AK12" s="554"/>
      <c r="AL12" s="556"/>
      <c r="AM12" s="489" t="s">
        <v>132</v>
      </c>
      <c r="AN12" s="394"/>
      <c r="AO12" s="394"/>
      <c r="AP12" s="394"/>
      <c r="AQ12" s="394"/>
      <c r="AR12" s="394"/>
      <c r="AS12" s="394"/>
      <c r="AT12" s="395"/>
      <c r="AU12" s="477" t="s">
        <v>133</v>
      </c>
      <c r="AV12" s="478"/>
      <c r="AW12" s="478"/>
      <c r="AX12" s="478"/>
      <c r="AY12" s="400" t="s">
        <v>134</v>
      </c>
      <c r="AZ12" s="401"/>
      <c r="BA12" s="401"/>
      <c r="BB12" s="401"/>
      <c r="BC12" s="401"/>
      <c r="BD12" s="401"/>
      <c r="BE12" s="401"/>
      <c r="BF12" s="401"/>
      <c r="BG12" s="401"/>
      <c r="BH12" s="401"/>
      <c r="BI12" s="401"/>
      <c r="BJ12" s="401"/>
      <c r="BK12" s="401"/>
      <c r="BL12" s="401"/>
      <c r="BM12" s="402"/>
      <c r="BN12" s="420">
        <v>0</v>
      </c>
      <c r="BO12" s="421"/>
      <c r="BP12" s="421"/>
      <c r="BQ12" s="421"/>
      <c r="BR12" s="421"/>
      <c r="BS12" s="421"/>
      <c r="BT12" s="421"/>
      <c r="BU12" s="422"/>
      <c r="BV12" s="420">
        <v>205089</v>
      </c>
      <c r="BW12" s="421"/>
      <c r="BX12" s="421"/>
      <c r="BY12" s="421"/>
      <c r="BZ12" s="421"/>
      <c r="CA12" s="421"/>
      <c r="CB12" s="421"/>
      <c r="CC12" s="422"/>
      <c r="CD12" s="429" t="s">
        <v>135</v>
      </c>
      <c r="CE12" s="430"/>
      <c r="CF12" s="430"/>
      <c r="CG12" s="430"/>
      <c r="CH12" s="430"/>
      <c r="CI12" s="430"/>
      <c r="CJ12" s="430"/>
      <c r="CK12" s="430"/>
      <c r="CL12" s="430"/>
      <c r="CM12" s="430"/>
      <c r="CN12" s="430"/>
      <c r="CO12" s="430"/>
      <c r="CP12" s="430"/>
      <c r="CQ12" s="430"/>
      <c r="CR12" s="430"/>
      <c r="CS12" s="431"/>
      <c r="CT12" s="533" t="s">
        <v>127</v>
      </c>
      <c r="CU12" s="534"/>
      <c r="CV12" s="534"/>
      <c r="CW12" s="534"/>
      <c r="CX12" s="534"/>
      <c r="CY12" s="534"/>
      <c r="CZ12" s="534"/>
      <c r="DA12" s="535"/>
      <c r="DB12" s="533" t="s">
        <v>127</v>
      </c>
      <c r="DC12" s="534"/>
      <c r="DD12" s="534"/>
      <c r="DE12" s="534"/>
      <c r="DF12" s="534"/>
      <c r="DG12" s="534"/>
      <c r="DH12" s="534"/>
      <c r="DI12" s="535"/>
    </row>
    <row r="13" spans="1:119" ht="18.75" customHeight="1" x14ac:dyDescent="0.15">
      <c r="A13" s="181"/>
      <c r="B13" s="539"/>
      <c r="C13" s="540"/>
      <c r="D13" s="540"/>
      <c r="E13" s="540"/>
      <c r="F13" s="540"/>
      <c r="G13" s="540"/>
      <c r="H13" s="540"/>
      <c r="I13" s="540"/>
      <c r="J13" s="540"/>
      <c r="K13" s="541"/>
      <c r="L13" s="190"/>
      <c r="M13" s="520" t="s">
        <v>136</v>
      </c>
      <c r="N13" s="521"/>
      <c r="O13" s="521"/>
      <c r="P13" s="521"/>
      <c r="Q13" s="522"/>
      <c r="R13" s="523">
        <v>29737</v>
      </c>
      <c r="S13" s="524"/>
      <c r="T13" s="524"/>
      <c r="U13" s="524"/>
      <c r="V13" s="525"/>
      <c r="W13" s="511" t="s">
        <v>137</v>
      </c>
      <c r="X13" s="433"/>
      <c r="Y13" s="433"/>
      <c r="Z13" s="433"/>
      <c r="AA13" s="433"/>
      <c r="AB13" s="434"/>
      <c r="AC13" s="396">
        <v>1151</v>
      </c>
      <c r="AD13" s="397"/>
      <c r="AE13" s="397"/>
      <c r="AF13" s="397"/>
      <c r="AG13" s="398"/>
      <c r="AH13" s="396">
        <v>1317</v>
      </c>
      <c r="AI13" s="397"/>
      <c r="AJ13" s="397"/>
      <c r="AK13" s="397"/>
      <c r="AL13" s="399"/>
      <c r="AM13" s="489" t="s">
        <v>138</v>
      </c>
      <c r="AN13" s="394"/>
      <c r="AO13" s="394"/>
      <c r="AP13" s="394"/>
      <c r="AQ13" s="394"/>
      <c r="AR13" s="394"/>
      <c r="AS13" s="394"/>
      <c r="AT13" s="395"/>
      <c r="AU13" s="477" t="s">
        <v>139</v>
      </c>
      <c r="AV13" s="478"/>
      <c r="AW13" s="478"/>
      <c r="AX13" s="478"/>
      <c r="AY13" s="400" t="s">
        <v>140</v>
      </c>
      <c r="AZ13" s="401"/>
      <c r="BA13" s="401"/>
      <c r="BB13" s="401"/>
      <c r="BC13" s="401"/>
      <c r="BD13" s="401"/>
      <c r="BE13" s="401"/>
      <c r="BF13" s="401"/>
      <c r="BG13" s="401"/>
      <c r="BH13" s="401"/>
      <c r="BI13" s="401"/>
      <c r="BJ13" s="401"/>
      <c r="BK13" s="401"/>
      <c r="BL13" s="401"/>
      <c r="BM13" s="402"/>
      <c r="BN13" s="420">
        <v>182293</v>
      </c>
      <c r="BO13" s="421"/>
      <c r="BP13" s="421"/>
      <c r="BQ13" s="421"/>
      <c r="BR13" s="421"/>
      <c r="BS13" s="421"/>
      <c r="BT13" s="421"/>
      <c r="BU13" s="422"/>
      <c r="BV13" s="420">
        <v>-67190</v>
      </c>
      <c r="BW13" s="421"/>
      <c r="BX13" s="421"/>
      <c r="BY13" s="421"/>
      <c r="BZ13" s="421"/>
      <c r="CA13" s="421"/>
      <c r="CB13" s="421"/>
      <c r="CC13" s="422"/>
      <c r="CD13" s="429" t="s">
        <v>141</v>
      </c>
      <c r="CE13" s="430"/>
      <c r="CF13" s="430"/>
      <c r="CG13" s="430"/>
      <c r="CH13" s="430"/>
      <c r="CI13" s="430"/>
      <c r="CJ13" s="430"/>
      <c r="CK13" s="430"/>
      <c r="CL13" s="430"/>
      <c r="CM13" s="430"/>
      <c r="CN13" s="430"/>
      <c r="CO13" s="430"/>
      <c r="CP13" s="430"/>
      <c r="CQ13" s="430"/>
      <c r="CR13" s="430"/>
      <c r="CS13" s="431"/>
      <c r="CT13" s="390">
        <v>11.1</v>
      </c>
      <c r="CU13" s="391"/>
      <c r="CV13" s="391"/>
      <c r="CW13" s="391"/>
      <c r="CX13" s="391"/>
      <c r="CY13" s="391"/>
      <c r="CZ13" s="391"/>
      <c r="DA13" s="392"/>
      <c r="DB13" s="390">
        <v>12.1</v>
      </c>
      <c r="DC13" s="391"/>
      <c r="DD13" s="391"/>
      <c r="DE13" s="391"/>
      <c r="DF13" s="391"/>
      <c r="DG13" s="391"/>
      <c r="DH13" s="391"/>
      <c r="DI13" s="392"/>
    </row>
    <row r="14" spans="1:119" ht="18.75" customHeight="1" thickBot="1" x14ac:dyDescent="0.2">
      <c r="A14" s="181"/>
      <c r="B14" s="539"/>
      <c r="C14" s="540"/>
      <c r="D14" s="540"/>
      <c r="E14" s="540"/>
      <c r="F14" s="540"/>
      <c r="G14" s="540"/>
      <c r="H14" s="540"/>
      <c r="I14" s="540"/>
      <c r="J14" s="540"/>
      <c r="K14" s="541"/>
      <c r="L14" s="513" t="s">
        <v>142</v>
      </c>
      <c r="M14" s="557"/>
      <c r="N14" s="557"/>
      <c r="O14" s="557"/>
      <c r="P14" s="557"/>
      <c r="Q14" s="558"/>
      <c r="R14" s="523">
        <v>29843</v>
      </c>
      <c r="S14" s="524"/>
      <c r="T14" s="524"/>
      <c r="U14" s="524"/>
      <c r="V14" s="525"/>
      <c r="W14" s="526"/>
      <c r="X14" s="436"/>
      <c r="Y14" s="436"/>
      <c r="Z14" s="436"/>
      <c r="AA14" s="436"/>
      <c r="AB14" s="437"/>
      <c r="AC14" s="516">
        <v>8.1</v>
      </c>
      <c r="AD14" s="517"/>
      <c r="AE14" s="517"/>
      <c r="AF14" s="517"/>
      <c r="AG14" s="518"/>
      <c r="AH14" s="516">
        <v>9.5</v>
      </c>
      <c r="AI14" s="517"/>
      <c r="AJ14" s="517"/>
      <c r="AK14" s="517"/>
      <c r="AL14" s="519"/>
      <c r="AM14" s="489"/>
      <c r="AN14" s="394"/>
      <c r="AO14" s="394"/>
      <c r="AP14" s="394"/>
      <c r="AQ14" s="394"/>
      <c r="AR14" s="394"/>
      <c r="AS14" s="394"/>
      <c r="AT14" s="395"/>
      <c r="AU14" s="477"/>
      <c r="AV14" s="478"/>
      <c r="AW14" s="478"/>
      <c r="AX14" s="478"/>
      <c r="AY14" s="400"/>
      <c r="AZ14" s="401"/>
      <c r="BA14" s="401"/>
      <c r="BB14" s="401"/>
      <c r="BC14" s="401"/>
      <c r="BD14" s="401"/>
      <c r="BE14" s="401"/>
      <c r="BF14" s="401"/>
      <c r="BG14" s="401"/>
      <c r="BH14" s="401"/>
      <c r="BI14" s="401"/>
      <c r="BJ14" s="401"/>
      <c r="BK14" s="401"/>
      <c r="BL14" s="401"/>
      <c r="BM14" s="402"/>
      <c r="BN14" s="420"/>
      <c r="BO14" s="421"/>
      <c r="BP14" s="421"/>
      <c r="BQ14" s="421"/>
      <c r="BR14" s="421"/>
      <c r="BS14" s="421"/>
      <c r="BT14" s="421"/>
      <c r="BU14" s="422"/>
      <c r="BV14" s="420"/>
      <c r="BW14" s="421"/>
      <c r="BX14" s="421"/>
      <c r="BY14" s="421"/>
      <c r="BZ14" s="421"/>
      <c r="CA14" s="421"/>
      <c r="CB14" s="421"/>
      <c r="CC14" s="422"/>
      <c r="CD14" s="426" t="s">
        <v>143</v>
      </c>
      <c r="CE14" s="427"/>
      <c r="CF14" s="427"/>
      <c r="CG14" s="427"/>
      <c r="CH14" s="427"/>
      <c r="CI14" s="427"/>
      <c r="CJ14" s="427"/>
      <c r="CK14" s="427"/>
      <c r="CL14" s="427"/>
      <c r="CM14" s="427"/>
      <c r="CN14" s="427"/>
      <c r="CO14" s="427"/>
      <c r="CP14" s="427"/>
      <c r="CQ14" s="427"/>
      <c r="CR14" s="427"/>
      <c r="CS14" s="428"/>
      <c r="CT14" s="527">
        <v>71.5</v>
      </c>
      <c r="CU14" s="528"/>
      <c r="CV14" s="528"/>
      <c r="CW14" s="528"/>
      <c r="CX14" s="528"/>
      <c r="CY14" s="528"/>
      <c r="CZ14" s="528"/>
      <c r="DA14" s="529"/>
      <c r="DB14" s="527">
        <v>79.099999999999994</v>
      </c>
      <c r="DC14" s="528"/>
      <c r="DD14" s="528"/>
      <c r="DE14" s="528"/>
      <c r="DF14" s="528"/>
      <c r="DG14" s="528"/>
      <c r="DH14" s="528"/>
      <c r="DI14" s="529"/>
    </row>
    <row r="15" spans="1:119" ht="18.75" customHeight="1" x14ac:dyDescent="0.15">
      <c r="A15" s="181"/>
      <c r="B15" s="539"/>
      <c r="C15" s="540"/>
      <c r="D15" s="540"/>
      <c r="E15" s="540"/>
      <c r="F15" s="540"/>
      <c r="G15" s="540"/>
      <c r="H15" s="540"/>
      <c r="I15" s="540"/>
      <c r="J15" s="540"/>
      <c r="K15" s="541"/>
      <c r="L15" s="190"/>
      <c r="M15" s="520" t="s">
        <v>144</v>
      </c>
      <c r="N15" s="521"/>
      <c r="O15" s="521"/>
      <c r="P15" s="521"/>
      <c r="Q15" s="522"/>
      <c r="R15" s="523">
        <v>29578</v>
      </c>
      <c r="S15" s="524"/>
      <c r="T15" s="524"/>
      <c r="U15" s="524"/>
      <c r="V15" s="525"/>
      <c r="W15" s="511" t="s">
        <v>145</v>
      </c>
      <c r="X15" s="433"/>
      <c r="Y15" s="433"/>
      <c r="Z15" s="433"/>
      <c r="AA15" s="433"/>
      <c r="AB15" s="434"/>
      <c r="AC15" s="396">
        <v>3628</v>
      </c>
      <c r="AD15" s="397"/>
      <c r="AE15" s="397"/>
      <c r="AF15" s="397"/>
      <c r="AG15" s="398"/>
      <c r="AH15" s="396">
        <v>3430</v>
      </c>
      <c r="AI15" s="397"/>
      <c r="AJ15" s="397"/>
      <c r="AK15" s="397"/>
      <c r="AL15" s="399"/>
      <c r="AM15" s="489"/>
      <c r="AN15" s="394"/>
      <c r="AO15" s="394"/>
      <c r="AP15" s="394"/>
      <c r="AQ15" s="394"/>
      <c r="AR15" s="394"/>
      <c r="AS15" s="394"/>
      <c r="AT15" s="395"/>
      <c r="AU15" s="477"/>
      <c r="AV15" s="478"/>
      <c r="AW15" s="478"/>
      <c r="AX15" s="478"/>
      <c r="AY15" s="412" t="s">
        <v>146</v>
      </c>
      <c r="AZ15" s="413"/>
      <c r="BA15" s="413"/>
      <c r="BB15" s="413"/>
      <c r="BC15" s="413"/>
      <c r="BD15" s="413"/>
      <c r="BE15" s="413"/>
      <c r="BF15" s="413"/>
      <c r="BG15" s="413"/>
      <c r="BH15" s="413"/>
      <c r="BI15" s="413"/>
      <c r="BJ15" s="413"/>
      <c r="BK15" s="413"/>
      <c r="BL15" s="413"/>
      <c r="BM15" s="414"/>
      <c r="BN15" s="415">
        <v>3247161</v>
      </c>
      <c r="BO15" s="416"/>
      <c r="BP15" s="416"/>
      <c r="BQ15" s="416"/>
      <c r="BR15" s="416"/>
      <c r="BS15" s="416"/>
      <c r="BT15" s="416"/>
      <c r="BU15" s="417"/>
      <c r="BV15" s="415">
        <v>3020781</v>
      </c>
      <c r="BW15" s="416"/>
      <c r="BX15" s="416"/>
      <c r="BY15" s="416"/>
      <c r="BZ15" s="416"/>
      <c r="CA15" s="416"/>
      <c r="CB15" s="416"/>
      <c r="CC15" s="417"/>
      <c r="CD15" s="530" t="s">
        <v>147</v>
      </c>
      <c r="CE15" s="531"/>
      <c r="CF15" s="531"/>
      <c r="CG15" s="531"/>
      <c r="CH15" s="531"/>
      <c r="CI15" s="531"/>
      <c r="CJ15" s="531"/>
      <c r="CK15" s="531"/>
      <c r="CL15" s="531"/>
      <c r="CM15" s="531"/>
      <c r="CN15" s="531"/>
      <c r="CO15" s="531"/>
      <c r="CP15" s="531"/>
      <c r="CQ15" s="531"/>
      <c r="CR15" s="531"/>
      <c r="CS15" s="532"/>
      <c r="CT15" s="191"/>
      <c r="CU15" s="192"/>
      <c r="CV15" s="192"/>
      <c r="CW15" s="192"/>
      <c r="CX15" s="192"/>
      <c r="CY15" s="192"/>
      <c r="CZ15" s="192"/>
      <c r="DA15" s="193"/>
      <c r="DB15" s="191"/>
      <c r="DC15" s="192"/>
      <c r="DD15" s="192"/>
      <c r="DE15" s="192"/>
      <c r="DF15" s="192"/>
      <c r="DG15" s="192"/>
      <c r="DH15" s="192"/>
      <c r="DI15" s="193"/>
    </row>
    <row r="16" spans="1:119" ht="18.75" customHeight="1" x14ac:dyDescent="0.15">
      <c r="A16" s="181"/>
      <c r="B16" s="539"/>
      <c r="C16" s="540"/>
      <c r="D16" s="540"/>
      <c r="E16" s="540"/>
      <c r="F16" s="540"/>
      <c r="G16" s="540"/>
      <c r="H16" s="540"/>
      <c r="I16" s="540"/>
      <c r="J16" s="540"/>
      <c r="K16" s="541"/>
      <c r="L16" s="513" t="s">
        <v>148</v>
      </c>
      <c r="M16" s="514"/>
      <c r="N16" s="514"/>
      <c r="O16" s="514"/>
      <c r="P16" s="514"/>
      <c r="Q16" s="515"/>
      <c r="R16" s="508" t="s">
        <v>149</v>
      </c>
      <c r="S16" s="509"/>
      <c r="T16" s="509"/>
      <c r="U16" s="509"/>
      <c r="V16" s="510"/>
      <c r="W16" s="526"/>
      <c r="X16" s="436"/>
      <c r="Y16" s="436"/>
      <c r="Z16" s="436"/>
      <c r="AA16" s="436"/>
      <c r="AB16" s="437"/>
      <c r="AC16" s="516">
        <v>25.6</v>
      </c>
      <c r="AD16" s="517"/>
      <c r="AE16" s="517"/>
      <c r="AF16" s="517"/>
      <c r="AG16" s="518"/>
      <c r="AH16" s="516">
        <v>24.8</v>
      </c>
      <c r="AI16" s="517"/>
      <c r="AJ16" s="517"/>
      <c r="AK16" s="517"/>
      <c r="AL16" s="519"/>
      <c r="AM16" s="489"/>
      <c r="AN16" s="394"/>
      <c r="AO16" s="394"/>
      <c r="AP16" s="394"/>
      <c r="AQ16" s="394"/>
      <c r="AR16" s="394"/>
      <c r="AS16" s="394"/>
      <c r="AT16" s="395"/>
      <c r="AU16" s="477"/>
      <c r="AV16" s="478"/>
      <c r="AW16" s="478"/>
      <c r="AX16" s="478"/>
      <c r="AY16" s="400" t="s">
        <v>150</v>
      </c>
      <c r="AZ16" s="401"/>
      <c r="BA16" s="401"/>
      <c r="BB16" s="401"/>
      <c r="BC16" s="401"/>
      <c r="BD16" s="401"/>
      <c r="BE16" s="401"/>
      <c r="BF16" s="401"/>
      <c r="BG16" s="401"/>
      <c r="BH16" s="401"/>
      <c r="BI16" s="401"/>
      <c r="BJ16" s="401"/>
      <c r="BK16" s="401"/>
      <c r="BL16" s="401"/>
      <c r="BM16" s="402"/>
      <c r="BN16" s="420">
        <v>6614555</v>
      </c>
      <c r="BO16" s="421"/>
      <c r="BP16" s="421"/>
      <c r="BQ16" s="421"/>
      <c r="BR16" s="421"/>
      <c r="BS16" s="421"/>
      <c r="BT16" s="421"/>
      <c r="BU16" s="422"/>
      <c r="BV16" s="420">
        <v>6352117</v>
      </c>
      <c r="BW16" s="421"/>
      <c r="BX16" s="421"/>
      <c r="BY16" s="421"/>
      <c r="BZ16" s="421"/>
      <c r="CA16" s="421"/>
      <c r="CB16" s="421"/>
      <c r="CC16" s="422"/>
      <c r="CD16" s="194"/>
      <c r="CE16" s="418"/>
      <c r="CF16" s="418"/>
      <c r="CG16" s="418"/>
      <c r="CH16" s="418"/>
      <c r="CI16" s="418"/>
      <c r="CJ16" s="418"/>
      <c r="CK16" s="418"/>
      <c r="CL16" s="418"/>
      <c r="CM16" s="418"/>
      <c r="CN16" s="418"/>
      <c r="CO16" s="418"/>
      <c r="CP16" s="418"/>
      <c r="CQ16" s="418"/>
      <c r="CR16" s="418"/>
      <c r="CS16" s="419"/>
      <c r="CT16" s="390"/>
      <c r="CU16" s="391"/>
      <c r="CV16" s="391"/>
      <c r="CW16" s="391"/>
      <c r="CX16" s="391"/>
      <c r="CY16" s="391"/>
      <c r="CZ16" s="391"/>
      <c r="DA16" s="392"/>
      <c r="DB16" s="390"/>
      <c r="DC16" s="391"/>
      <c r="DD16" s="391"/>
      <c r="DE16" s="391"/>
      <c r="DF16" s="391"/>
      <c r="DG16" s="391"/>
      <c r="DH16" s="391"/>
      <c r="DI16" s="392"/>
    </row>
    <row r="17" spans="1:113" ht="18.75" customHeight="1" thickBot="1" x14ac:dyDescent="0.2">
      <c r="A17" s="181"/>
      <c r="B17" s="542"/>
      <c r="C17" s="543"/>
      <c r="D17" s="543"/>
      <c r="E17" s="543"/>
      <c r="F17" s="543"/>
      <c r="G17" s="543"/>
      <c r="H17" s="543"/>
      <c r="I17" s="543"/>
      <c r="J17" s="543"/>
      <c r="K17" s="544"/>
      <c r="L17" s="195"/>
      <c r="M17" s="505" t="s">
        <v>151</v>
      </c>
      <c r="N17" s="506"/>
      <c r="O17" s="506"/>
      <c r="P17" s="506"/>
      <c r="Q17" s="507"/>
      <c r="R17" s="508" t="s">
        <v>152</v>
      </c>
      <c r="S17" s="509"/>
      <c r="T17" s="509"/>
      <c r="U17" s="509"/>
      <c r="V17" s="510"/>
      <c r="W17" s="511" t="s">
        <v>153</v>
      </c>
      <c r="X17" s="433"/>
      <c r="Y17" s="433"/>
      <c r="Z17" s="433"/>
      <c r="AA17" s="433"/>
      <c r="AB17" s="434"/>
      <c r="AC17" s="396">
        <v>9394</v>
      </c>
      <c r="AD17" s="397"/>
      <c r="AE17" s="397"/>
      <c r="AF17" s="397"/>
      <c r="AG17" s="398"/>
      <c r="AH17" s="396">
        <v>9085</v>
      </c>
      <c r="AI17" s="397"/>
      <c r="AJ17" s="397"/>
      <c r="AK17" s="397"/>
      <c r="AL17" s="399"/>
      <c r="AM17" s="489"/>
      <c r="AN17" s="394"/>
      <c r="AO17" s="394"/>
      <c r="AP17" s="394"/>
      <c r="AQ17" s="394"/>
      <c r="AR17" s="394"/>
      <c r="AS17" s="394"/>
      <c r="AT17" s="395"/>
      <c r="AU17" s="477"/>
      <c r="AV17" s="478"/>
      <c r="AW17" s="478"/>
      <c r="AX17" s="478"/>
      <c r="AY17" s="400" t="s">
        <v>154</v>
      </c>
      <c r="AZ17" s="401"/>
      <c r="BA17" s="401"/>
      <c r="BB17" s="401"/>
      <c r="BC17" s="401"/>
      <c r="BD17" s="401"/>
      <c r="BE17" s="401"/>
      <c r="BF17" s="401"/>
      <c r="BG17" s="401"/>
      <c r="BH17" s="401"/>
      <c r="BI17" s="401"/>
      <c r="BJ17" s="401"/>
      <c r="BK17" s="401"/>
      <c r="BL17" s="401"/>
      <c r="BM17" s="402"/>
      <c r="BN17" s="420">
        <v>4065551</v>
      </c>
      <c r="BO17" s="421"/>
      <c r="BP17" s="421"/>
      <c r="BQ17" s="421"/>
      <c r="BR17" s="421"/>
      <c r="BS17" s="421"/>
      <c r="BT17" s="421"/>
      <c r="BU17" s="422"/>
      <c r="BV17" s="420">
        <v>3806104</v>
      </c>
      <c r="BW17" s="421"/>
      <c r="BX17" s="421"/>
      <c r="BY17" s="421"/>
      <c r="BZ17" s="421"/>
      <c r="CA17" s="421"/>
      <c r="CB17" s="421"/>
      <c r="CC17" s="422"/>
      <c r="CD17" s="194"/>
      <c r="CE17" s="418"/>
      <c r="CF17" s="418"/>
      <c r="CG17" s="418"/>
      <c r="CH17" s="418"/>
      <c r="CI17" s="418"/>
      <c r="CJ17" s="418"/>
      <c r="CK17" s="418"/>
      <c r="CL17" s="418"/>
      <c r="CM17" s="418"/>
      <c r="CN17" s="418"/>
      <c r="CO17" s="418"/>
      <c r="CP17" s="418"/>
      <c r="CQ17" s="418"/>
      <c r="CR17" s="418"/>
      <c r="CS17" s="419"/>
      <c r="CT17" s="390"/>
      <c r="CU17" s="391"/>
      <c r="CV17" s="391"/>
      <c r="CW17" s="391"/>
      <c r="CX17" s="391"/>
      <c r="CY17" s="391"/>
      <c r="CZ17" s="391"/>
      <c r="DA17" s="392"/>
      <c r="DB17" s="390"/>
      <c r="DC17" s="391"/>
      <c r="DD17" s="391"/>
      <c r="DE17" s="391"/>
      <c r="DF17" s="391"/>
      <c r="DG17" s="391"/>
      <c r="DH17" s="391"/>
      <c r="DI17" s="392"/>
    </row>
    <row r="18" spans="1:113" ht="18.75" customHeight="1" thickBot="1" x14ac:dyDescent="0.2">
      <c r="A18" s="181"/>
      <c r="B18" s="482" t="s">
        <v>155</v>
      </c>
      <c r="C18" s="483"/>
      <c r="D18" s="483"/>
      <c r="E18" s="484"/>
      <c r="F18" s="484"/>
      <c r="G18" s="484"/>
      <c r="H18" s="484"/>
      <c r="I18" s="484"/>
      <c r="J18" s="484"/>
      <c r="K18" s="484"/>
      <c r="L18" s="485">
        <v>67.099999999999994</v>
      </c>
      <c r="M18" s="485"/>
      <c r="N18" s="485"/>
      <c r="O18" s="485"/>
      <c r="P18" s="485"/>
      <c r="Q18" s="485"/>
      <c r="R18" s="486"/>
      <c r="S18" s="486"/>
      <c r="T18" s="486"/>
      <c r="U18" s="486"/>
      <c r="V18" s="487"/>
      <c r="W18" s="501"/>
      <c r="X18" s="502"/>
      <c r="Y18" s="502"/>
      <c r="Z18" s="502"/>
      <c r="AA18" s="502"/>
      <c r="AB18" s="512"/>
      <c r="AC18" s="384">
        <v>66.3</v>
      </c>
      <c r="AD18" s="385"/>
      <c r="AE18" s="385"/>
      <c r="AF18" s="385"/>
      <c r="AG18" s="488"/>
      <c r="AH18" s="384">
        <v>65.7</v>
      </c>
      <c r="AI18" s="385"/>
      <c r="AJ18" s="385"/>
      <c r="AK18" s="385"/>
      <c r="AL18" s="386"/>
      <c r="AM18" s="489"/>
      <c r="AN18" s="394"/>
      <c r="AO18" s="394"/>
      <c r="AP18" s="394"/>
      <c r="AQ18" s="394"/>
      <c r="AR18" s="394"/>
      <c r="AS18" s="394"/>
      <c r="AT18" s="395"/>
      <c r="AU18" s="477"/>
      <c r="AV18" s="478"/>
      <c r="AW18" s="478"/>
      <c r="AX18" s="478"/>
      <c r="AY18" s="400" t="s">
        <v>156</v>
      </c>
      <c r="AZ18" s="401"/>
      <c r="BA18" s="401"/>
      <c r="BB18" s="401"/>
      <c r="BC18" s="401"/>
      <c r="BD18" s="401"/>
      <c r="BE18" s="401"/>
      <c r="BF18" s="401"/>
      <c r="BG18" s="401"/>
      <c r="BH18" s="401"/>
      <c r="BI18" s="401"/>
      <c r="BJ18" s="401"/>
      <c r="BK18" s="401"/>
      <c r="BL18" s="401"/>
      <c r="BM18" s="402"/>
      <c r="BN18" s="420">
        <v>6823681</v>
      </c>
      <c r="BO18" s="421"/>
      <c r="BP18" s="421"/>
      <c r="BQ18" s="421"/>
      <c r="BR18" s="421"/>
      <c r="BS18" s="421"/>
      <c r="BT18" s="421"/>
      <c r="BU18" s="422"/>
      <c r="BV18" s="420">
        <v>6843062</v>
      </c>
      <c r="BW18" s="421"/>
      <c r="BX18" s="421"/>
      <c r="BY18" s="421"/>
      <c r="BZ18" s="421"/>
      <c r="CA18" s="421"/>
      <c r="CB18" s="421"/>
      <c r="CC18" s="422"/>
      <c r="CD18" s="194"/>
      <c r="CE18" s="418"/>
      <c r="CF18" s="418"/>
      <c r="CG18" s="418"/>
      <c r="CH18" s="418"/>
      <c r="CI18" s="418"/>
      <c r="CJ18" s="418"/>
      <c r="CK18" s="418"/>
      <c r="CL18" s="418"/>
      <c r="CM18" s="418"/>
      <c r="CN18" s="418"/>
      <c r="CO18" s="418"/>
      <c r="CP18" s="418"/>
      <c r="CQ18" s="418"/>
      <c r="CR18" s="418"/>
      <c r="CS18" s="419"/>
      <c r="CT18" s="390"/>
      <c r="CU18" s="391"/>
      <c r="CV18" s="391"/>
      <c r="CW18" s="391"/>
      <c r="CX18" s="391"/>
      <c r="CY18" s="391"/>
      <c r="CZ18" s="391"/>
      <c r="DA18" s="392"/>
      <c r="DB18" s="390"/>
      <c r="DC18" s="391"/>
      <c r="DD18" s="391"/>
      <c r="DE18" s="391"/>
      <c r="DF18" s="391"/>
      <c r="DG18" s="391"/>
      <c r="DH18" s="391"/>
      <c r="DI18" s="392"/>
    </row>
    <row r="19" spans="1:113" ht="18.75" customHeight="1" thickBot="1" x14ac:dyDescent="0.2">
      <c r="A19" s="181"/>
      <c r="B19" s="482" t="s">
        <v>157</v>
      </c>
      <c r="C19" s="483"/>
      <c r="D19" s="483"/>
      <c r="E19" s="484"/>
      <c r="F19" s="484"/>
      <c r="G19" s="484"/>
      <c r="H19" s="484"/>
      <c r="I19" s="484"/>
      <c r="J19" s="484"/>
      <c r="K19" s="484"/>
      <c r="L19" s="490">
        <v>441</v>
      </c>
      <c r="M19" s="490"/>
      <c r="N19" s="490"/>
      <c r="O19" s="490"/>
      <c r="P19" s="490"/>
      <c r="Q19" s="490"/>
      <c r="R19" s="491"/>
      <c r="S19" s="491"/>
      <c r="T19" s="491"/>
      <c r="U19" s="491"/>
      <c r="V19" s="492"/>
      <c r="W19" s="499"/>
      <c r="X19" s="500"/>
      <c r="Y19" s="500"/>
      <c r="Z19" s="500"/>
      <c r="AA19" s="500"/>
      <c r="AB19" s="500"/>
      <c r="AC19" s="503"/>
      <c r="AD19" s="503"/>
      <c r="AE19" s="503"/>
      <c r="AF19" s="503"/>
      <c r="AG19" s="503"/>
      <c r="AH19" s="503"/>
      <c r="AI19" s="503"/>
      <c r="AJ19" s="503"/>
      <c r="AK19" s="503"/>
      <c r="AL19" s="504"/>
      <c r="AM19" s="489"/>
      <c r="AN19" s="394"/>
      <c r="AO19" s="394"/>
      <c r="AP19" s="394"/>
      <c r="AQ19" s="394"/>
      <c r="AR19" s="394"/>
      <c r="AS19" s="394"/>
      <c r="AT19" s="395"/>
      <c r="AU19" s="477"/>
      <c r="AV19" s="478"/>
      <c r="AW19" s="478"/>
      <c r="AX19" s="478"/>
      <c r="AY19" s="400" t="s">
        <v>158</v>
      </c>
      <c r="AZ19" s="401"/>
      <c r="BA19" s="401"/>
      <c r="BB19" s="401"/>
      <c r="BC19" s="401"/>
      <c r="BD19" s="401"/>
      <c r="BE19" s="401"/>
      <c r="BF19" s="401"/>
      <c r="BG19" s="401"/>
      <c r="BH19" s="401"/>
      <c r="BI19" s="401"/>
      <c r="BJ19" s="401"/>
      <c r="BK19" s="401"/>
      <c r="BL19" s="401"/>
      <c r="BM19" s="402"/>
      <c r="BN19" s="420">
        <v>8682015</v>
      </c>
      <c r="BO19" s="421"/>
      <c r="BP19" s="421"/>
      <c r="BQ19" s="421"/>
      <c r="BR19" s="421"/>
      <c r="BS19" s="421"/>
      <c r="BT19" s="421"/>
      <c r="BU19" s="422"/>
      <c r="BV19" s="420">
        <v>8486731</v>
      </c>
      <c r="BW19" s="421"/>
      <c r="BX19" s="421"/>
      <c r="BY19" s="421"/>
      <c r="BZ19" s="421"/>
      <c r="CA19" s="421"/>
      <c r="CB19" s="421"/>
      <c r="CC19" s="422"/>
      <c r="CD19" s="194"/>
      <c r="CE19" s="418"/>
      <c r="CF19" s="418"/>
      <c r="CG19" s="418"/>
      <c r="CH19" s="418"/>
      <c r="CI19" s="418"/>
      <c r="CJ19" s="418"/>
      <c r="CK19" s="418"/>
      <c r="CL19" s="418"/>
      <c r="CM19" s="418"/>
      <c r="CN19" s="418"/>
      <c r="CO19" s="418"/>
      <c r="CP19" s="418"/>
      <c r="CQ19" s="418"/>
      <c r="CR19" s="418"/>
      <c r="CS19" s="419"/>
      <c r="CT19" s="390"/>
      <c r="CU19" s="391"/>
      <c r="CV19" s="391"/>
      <c r="CW19" s="391"/>
      <c r="CX19" s="391"/>
      <c r="CY19" s="391"/>
      <c r="CZ19" s="391"/>
      <c r="DA19" s="392"/>
      <c r="DB19" s="390"/>
      <c r="DC19" s="391"/>
      <c r="DD19" s="391"/>
      <c r="DE19" s="391"/>
      <c r="DF19" s="391"/>
      <c r="DG19" s="391"/>
      <c r="DH19" s="391"/>
      <c r="DI19" s="392"/>
    </row>
    <row r="20" spans="1:113" ht="18.75" customHeight="1" thickBot="1" x14ac:dyDescent="0.2">
      <c r="A20" s="181"/>
      <c r="B20" s="482" t="s">
        <v>159</v>
      </c>
      <c r="C20" s="483"/>
      <c r="D20" s="483"/>
      <c r="E20" s="484"/>
      <c r="F20" s="484"/>
      <c r="G20" s="484"/>
      <c r="H20" s="484"/>
      <c r="I20" s="484"/>
      <c r="J20" s="484"/>
      <c r="K20" s="484"/>
      <c r="L20" s="490">
        <v>10627</v>
      </c>
      <c r="M20" s="490"/>
      <c r="N20" s="490"/>
      <c r="O20" s="490"/>
      <c r="P20" s="490"/>
      <c r="Q20" s="490"/>
      <c r="R20" s="491"/>
      <c r="S20" s="491"/>
      <c r="T20" s="491"/>
      <c r="U20" s="491"/>
      <c r="V20" s="492"/>
      <c r="W20" s="501"/>
      <c r="X20" s="502"/>
      <c r="Y20" s="502"/>
      <c r="Z20" s="502"/>
      <c r="AA20" s="502"/>
      <c r="AB20" s="502"/>
      <c r="AC20" s="493"/>
      <c r="AD20" s="493"/>
      <c r="AE20" s="493"/>
      <c r="AF20" s="493"/>
      <c r="AG20" s="493"/>
      <c r="AH20" s="493"/>
      <c r="AI20" s="493"/>
      <c r="AJ20" s="493"/>
      <c r="AK20" s="493"/>
      <c r="AL20" s="494"/>
      <c r="AM20" s="495"/>
      <c r="AN20" s="467"/>
      <c r="AO20" s="467"/>
      <c r="AP20" s="467"/>
      <c r="AQ20" s="467"/>
      <c r="AR20" s="467"/>
      <c r="AS20" s="467"/>
      <c r="AT20" s="468"/>
      <c r="AU20" s="496"/>
      <c r="AV20" s="497"/>
      <c r="AW20" s="497"/>
      <c r="AX20" s="498"/>
      <c r="AY20" s="400"/>
      <c r="AZ20" s="401"/>
      <c r="BA20" s="401"/>
      <c r="BB20" s="401"/>
      <c r="BC20" s="401"/>
      <c r="BD20" s="401"/>
      <c r="BE20" s="401"/>
      <c r="BF20" s="401"/>
      <c r="BG20" s="401"/>
      <c r="BH20" s="401"/>
      <c r="BI20" s="401"/>
      <c r="BJ20" s="401"/>
      <c r="BK20" s="401"/>
      <c r="BL20" s="401"/>
      <c r="BM20" s="402"/>
      <c r="BN20" s="420"/>
      <c r="BO20" s="421"/>
      <c r="BP20" s="421"/>
      <c r="BQ20" s="421"/>
      <c r="BR20" s="421"/>
      <c r="BS20" s="421"/>
      <c r="BT20" s="421"/>
      <c r="BU20" s="422"/>
      <c r="BV20" s="420"/>
      <c r="BW20" s="421"/>
      <c r="BX20" s="421"/>
      <c r="BY20" s="421"/>
      <c r="BZ20" s="421"/>
      <c r="CA20" s="421"/>
      <c r="CB20" s="421"/>
      <c r="CC20" s="422"/>
      <c r="CD20" s="194"/>
      <c r="CE20" s="418"/>
      <c r="CF20" s="418"/>
      <c r="CG20" s="418"/>
      <c r="CH20" s="418"/>
      <c r="CI20" s="418"/>
      <c r="CJ20" s="418"/>
      <c r="CK20" s="418"/>
      <c r="CL20" s="418"/>
      <c r="CM20" s="418"/>
      <c r="CN20" s="418"/>
      <c r="CO20" s="418"/>
      <c r="CP20" s="418"/>
      <c r="CQ20" s="418"/>
      <c r="CR20" s="418"/>
      <c r="CS20" s="419"/>
      <c r="CT20" s="390"/>
      <c r="CU20" s="391"/>
      <c r="CV20" s="391"/>
      <c r="CW20" s="391"/>
      <c r="CX20" s="391"/>
      <c r="CY20" s="391"/>
      <c r="CZ20" s="391"/>
      <c r="DA20" s="392"/>
      <c r="DB20" s="390"/>
      <c r="DC20" s="391"/>
      <c r="DD20" s="391"/>
      <c r="DE20" s="391"/>
      <c r="DF20" s="391"/>
      <c r="DG20" s="391"/>
      <c r="DH20" s="391"/>
      <c r="DI20" s="392"/>
    </row>
    <row r="21" spans="1:113" ht="18.75" customHeight="1" x14ac:dyDescent="0.15">
      <c r="A21" s="181"/>
      <c r="B21" s="479" t="s">
        <v>160</v>
      </c>
      <c r="C21" s="480"/>
      <c r="D21" s="480"/>
      <c r="E21" s="480"/>
      <c r="F21" s="480"/>
      <c r="G21" s="480"/>
      <c r="H21" s="480"/>
      <c r="I21" s="480"/>
      <c r="J21" s="480"/>
      <c r="K21" s="480"/>
      <c r="L21" s="480"/>
      <c r="M21" s="480"/>
      <c r="N21" s="480"/>
      <c r="O21" s="480"/>
      <c r="P21" s="480"/>
      <c r="Q21" s="480"/>
      <c r="R21" s="480"/>
      <c r="S21" s="480"/>
      <c r="T21" s="480"/>
      <c r="U21" s="480"/>
      <c r="V21" s="480"/>
      <c r="W21" s="480"/>
      <c r="X21" s="480"/>
      <c r="Y21" s="480"/>
      <c r="Z21" s="480"/>
      <c r="AA21" s="480"/>
      <c r="AB21" s="480"/>
      <c r="AC21" s="480"/>
      <c r="AD21" s="480"/>
      <c r="AE21" s="480"/>
      <c r="AF21" s="480"/>
      <c r="AG21" s="480"/>
      <c r="AH21" s="480"/>
      <c r="AI21" s="480"/>
      <c r="AJ21" s="480"/>
      <c r="AK21" s="480"/>
      <c r="AL21" s="480"/>
      <c r="AM21" s="480"/>
      <c r="AN21" s="480"/>
      <c r="AO21" s="480"/>
      <c r="AP21" s="480"/>
      <c r="AQ21" s="480"/>
      <c r="AR21" s="480"/>
      <c r="AS21" s="480"/>
      <c r="AT21" s="480"/>
      <c r="AU21" s="480"/>
      <c r="AV21" s="480"/>
      <c r="AW21" s="480"/>
      <c r="AX21" s="481"/>
      <c r="AY21" s="400"/>
      <c r="AZ21" s="401"/>
      <c r="BA21" s="401"/>
      <c r="BB21" s="401"/>
      <c r="BC21" s="401"/>
      <c r="BD21" s="401"/>
      <c r="BE21" s="401"/>
      <c r="BF21" s="401"/>
      <c r="BG21" s="401"/>
      <c r="BH21" s="401"/>
      <c r="BI21" s="401"/>
      <c r="BJ21" s="401"/>
      <c r="BK21" s="401"/>
      <c r="BL21" s="401"/>
      <c r="BM21" s="402"/>
      <c r="BN21" s="420"/>
      <c r="BO21" s="421"/>
      <c r="BP21" s="421"/>
      <c r="BQ21" s="421"/>
      <c r="BR21" s="421"/>
      <c r="BS21" s="421"/>
      <c r="BT21" s="421"/>
      <c r="BU21" s="422"/>
      <c r="BV21" s="420"/>
      <c r="BW21" s="421"/>
      <c r="BX21" s="421"/>
      <c r="BY21" s="421"/>
      <c r="BZ21" s="421"/>
      <c r="CA21" s="421"/>
      <c r="CB21" s="421"/>
      <c r="CC21" s="422"/>
      <c r="CD21" s="194"/>
      <c r="CE21" s="418"/>
      <c r="CF21" s="418"/>
      <c r="CG21" s="418"/>
      <c r="CH21" s="418"/>
      <c r="CI21" s="418"/>
      <c r="CJ21" s="418"/>
      <c r="CK21" s="418"/>
      <c r="CL21" s="418"/>
      <c r="CM21" s="418"/>
      <c r="CN21" s="418"/>
      <c r="CO21" s="418"/>
      <c r="CP21" s="418"/>
      <c r="CQ21" s="418"/>
      <c r="CR21" s="418"/>
      <c r="CS21" s="419"/>
      <c r="CT21" s="390"/>
      <c r="CU21" s="391"/>
      <c r="CV21" s="391"/>
      <c r="CW21" s="391"/>
      <c r="CX21" s="391"/>
      <c r="CY21" s="391"/>
      <c r="CZ21" s="391"/>
      <c r="DA21" s="392"/>
      <c r="DB21" s="390"/>
      <c r="DC21" s="391"/>
      <c r="DD21" s="391"/>
      <c r="DE21" s="391"/>
      <c r="DF21" s="391"/>
      <c r="DG21" s="391"/>
      <c r="DH21" s="391"/>
      <c r="DI21" s="392"/>
    </row>
    <row r="22" spans="1:113" ht="18.75" customHeight="1" thickBot="1" x14ac:dyDescent="0.2">
      <c r="A22" s="181"/>
      <c r="B22" s="449" t="s">
        <v>161</v>
      </c>
      <c r="C22" s="450"/>
      <c r="D22" s="451"/>
      <c r="E22" s="458" t="s">
        <v>1</v>
      </c>
      <c r="F22" s="433"/>
      <c r="G22" s="433"/>
      <c r="H22" s="433"/>
      <c r="I22" s="433"/>
      <c r="J22" s="433"/>
      <c r="K22" s="434"/>
      <c r="L22" s="458" t="s">
        <v>162</v>
      </c>
      <c r="M22" s="433"/>
      <c r="N22" s="433"/>
      <c r="O22" s="433"/>
      <c r="P22" s="434"/>
      <c r="Q22" s="443" t="s">
        <v>163</v>
      </c>
      <c r="R22" s="444"/>
      <c r="S22" s="444"/>
      <c r="T22" s="444"/>
      <c r="U22" s="444"/>
      <c r="V22" s="459"/>
      <c r="W22" s="461" t="s">
        <v>164</v>
      </c>
      <c r="X22" s="450"/>
      <c r="Y22" s="451"/>
      <c r="Z22" s="458" t="s">
        <v>1</v>
      </c>
      <c r="AA22" s="433"/>
      <c r="AB22" s="433"/>
      <c r="AC22" s="433"/>
      <c r="AD22" s="433"/>
      <c r="AE22" s="433"/>
      <c r="AF22" s="433"/>
      <c r="AG22" s="434"/>
      <c r="AH22" s="432" t="s">
        <v>165</v>
      </c>
      <c r="AI22" s="433"/>
      <c r="AJ22" s="433"/>
      <c r="AK22" s="433"/>
      <c r="AL22" s="434"/>
      <c r="AM22" s="432" t="s">
        <v>166</v>
      </c>
      <c r="AN22" s="438"/>
      <c r="AO22" s="438"/>
      <c r="AP22" s="438"/>
      <c r="AQ22" s="438"/>
      <c r="AR22" s="439"/>
      <c r="AS22" s="443" t="s">
        <v>163</v>
      </c>
      <c r="AT22" s="444"/>
      <c r="AU22" s="444"/>
      <c r="AV22" s="444"/>
      <c r="AW22" s="444"/>
      <c r="AX22" s="445"/>
      <c r="AY22" s="387"/>
      <c r="AZ22" s="388"/>
      <c r="BA22" s="388"/>
      <c r="BB22" s="388"/>
      <c r="BC22" s="388"/>
      <c r="BD22" s="388"/>
      <c r="BE22" s="388"/>
      <c r="BF22" s="388"/>
      <c r="BG22" s="388"/>
      <c r="BH22" s="388"/>
      <c r="BI22" s="388"/>
      <c r="BJ22" s="388"/>
      <c r="BK22" s="388"/>
      <c r="BL22" s="388"/>
      <c r="BM22" s="389"/>
      <c r="BN22" s="423"/>
      <c r="BO22" s="424"/>
      <c r="BP22" s="424"/>
      <c r="BQ22" s="424"/>
      <c r="BR22" s="424"/>
      <c r="BS22" s="424"/>
      <c r="BT22" s="424"/>
      <c r="BU22" s="425"/>
      <c r="BV22" s="423"/>
      <c r="BW22" s="424"/>
      <c r="BX22" s="424"/>
      <c r="BY22" s="424"/>
      <c r="BZ22" s="424"/>
      <c r="CA22" s="424"/>
      <c r="CB22" s="424"/>
      <c r="CC22" s="425"/>
      <c r="CD22" s="194"/>
      <c r="CE22" s="418"/>
      <c r="CF22" s="418"/>
      <c r="CG22" s="418"/>
      <c r="CH22" s="418"/>
      <c r="CI22" s="418"/>
      <c r="CJ22" s="418"/>
      <c r="CK22" s="418"/>
      <c r="CL22" s="418"/>
      <c r="CM22" s="418"/>
      <c r="CN22" s="418"/>
      <c r="CO22" s="418"/>
      <c r="CP22" s="418"/>
      <c r="CQ22" s="418"/>
      <c r="CR22" s="418"/>
      <c r="CS22" s="419"/>
      <c r="CT22" s="390"/>
      <c r="CU22" s="391"/>
      <c r="CV22" s="391"/>
      <c r="CW22" s="391"/>
      <c r="CX22" s="391"/>
      <c r="CY22" s="391"/>
      <c r="CZ22" s="391"/>
      <c r="DA22" s="392"/>
      <c r="DB22" s="390"/>
      <c r="DC22" s="391"/>
      <c r="DD22" s="391"/>
      <c r="DE22" s="391"/>
      <c r="DF22" s="391"/>
      <c r="DG22" s="391"/>
      <c r="DH22" s="391"/>
      <c r="DI22" s="392"/>
    </row>
    <row r="23" spans="1:113" ht="18.75" customHeight="1" x14ac:dyDescent="0.15">
      <c r="A23" s="181"/>
      <c r="B23" s="452"/>
      <c r="C23" s="453"/>
      <c r="D23" s="454"/>
      <c r="E23" s="435"/>
      <c r="F23" s="436"/>
      <c r="G23" s="436"/>
      <c r="H23" s="436"/>
      <c r="I23" s="436"/>
      <c r="J23" s="436"/>
      <c r="K23" s="437"/>
      <c r="L23" s="435"/>
      <c r="M23" s="436"/>
      <c r="N23" s="436"/>
      <c r="O23" s="436"/>
      <c r="P23" s="437"/>
      <c r="Q23" s="446"/>
      <c r="R23" s="447"/>
      <c r="S23" s="447"/>
      <c r="T23" s="447"/>
      <c r="U23" s="447"/>
      <c r="V23" s="460"/>
      <c r="W23" s="462"/>
      <c r="X23" s="453"/>
      <c r="Y23" s="454"/>
      <c r="Z23" s="435"/>
      <c r="AA23" s="436"/>
      <c r="AB23" s="436"/>
      <c r="AC23" s="436"/>
      <c r="AD23" s="436"/>
      <c r="AE23" s="436"/>
      <c r="AF23" s="436"/>
      <c r="AG23" s="437"/>
      <c r="AH23" s="435"/>
      <c r="AI23" s="436"/>
      <c r="AJ23" s="436"/>
      <c r="AK23" s="436"/>
      <c r="AL23" s="437"/>
      <c r="AM23" s="440"/>
      <c r="AN23" s="441"/>
      <c r="AO23" s="441"/>
      <c r="AP23" s="441"/>
      <c r="AQ23" s="441"/>
      <c r="AR23" s="442"/>
      <c r="AS23" s="446"/>
      <c r="AT23" s="447"/>
      <c r="AU23" s="447"/>
      <c r="AV23" s="447"/>
      <c r="AW23" s="447"/>
      <c r="AX23" s="448"/>
      <c r="AY23" s="412" t="s">
        <v>167</v>
      </c>
      <c r="AZ23" s="413"/>
      <c r="BA23" s="413"/>
      <c r="BB23" s="413"/>
      <c r="BC23" s="413"/>
      <c r="BD23" s="413"/>
      <c r="BE23" s="413"/>
      <c r="BF23" s="413"/>
      <c r="BG23" s="413"/>
      <c r="BH23" s="413"/>
      <c r="BI23" s="413"/>
      <c r="BJ23" s="413"/>
      <c r="BK23" s="413"/>
      <c r="BL23" s="413"/>
      <c r="BM23" s="414"/>
      <c r="BN23" s="420">
        <v>13826420</v>
      </c>
      <c r="BO23" s="421"/>
      <c r="BP23" s="421"/>
      <c r="BQ23" s="421"/>
      <c r="BR23" s="421"/>
      <c r="BS23" s="421"/>
      <c r="BT23" s="421"/>
      <c r="BU23" s="422"/>
      <c r="BV23" s="420">
        <v>14400485</v>
      </c>
      <c r="BW23" s="421"/>
      <c r="BX23" s="421"/>
      <c r="BY23" s="421"/>
      <c r="BZ23" s="421"/>
      <c r="CA23" s="421"/>
      <c r="CB23" s="421"/>
      <c r="CC23" s="422"/>
      <c r="CD23" s="194"/>
      <c r="CE23" s="418"/>
      <c r="CF23" s="418"/>
      <c r="CG23" s="418"/>
      <c r="CH23" s="418"/>
      <c r="CI23" s="418"/>
      <c r="CJ23" s="418"/>
      <c r="CK23" s="418"/>
      <c r="CL23" s="418"/>
      <c r="CM23" s="418"/>
      <c r="CN23" s="418"/>
      <c r="CO23" s="418"/>
      <c r="CP23" s="418"/>
      <c r="CQ23" s="418"/>
      <c r="CR23" s="418"/>
      <c r="CS23" s="419"/>
      <c r="CT23" s="390"/>
      <c r="CU23" s="391"/>
      <c r="CV23" s="391"/>
      <c r="CW23" s="391"/>
      <c r="CX23" s="391"/>
      <c r="CY23" s="391"/>
      <c r="CZ23" s="391"/>
      <c r="DA23" s="392"/>
      <c r="DB23" s="390"/>
      <c r="DC23" s="391"/>
      <c r="DD23" s="391"/>
      <c r="DE23" s="391"/>
      <c r="DF23" s="391"/>
      <c r="DG23" s="391"/>
      <c r="DH23" s="391"/>
      <c r="DI23" s="392"/>
    </row>
    <row r="24" spans="1:113" ht="18.75" customHeight="1" thickBot="1" x14ac:dyDescent="0.2">
      <c r="A24" s="181"/>
      <c r="B24" s="452"/>
      <c r="C24" s="453"/>
      <c r="D24" s="454"/>
      <c r="E24" s="393" t="s">
        <v>168</v>
      </c>
      <c r="F24" s="394"/>
      <c r="G24" s="394"/>
      <c r="H24" s="394"/>
      <c r="I24" s="394"/>
      <c r="J24" s="394"/>
      <c r="K24" s="395"/>
      <c r="L24" s="396">
        <v>1</v>
      </c>
      <c r="M24" s="397"/>
      <c r="N24" s="397"/>
      <c r="O24" s="397"/>
      <c r="P24" s="398"/>
      <c r="Q24" s="396">
        <v>8130</v>
      </c>
      <c r="R24" s="397"/>
      <c r="S24" s="397"/>
      <c r="T24" s="397"/>
      <c r="U24" s="397"/>
      <c r="V24" s="398"/>
      <c r="W24" s="462"/>
      <c r="X24" s="453"/>
      <c r="Y24" s="454"/>
      <c r="Z24" s="393" t="s">
        <v>169</v>
      </c>
      <c r="AA24" s="394"/>
      <c r="AB24" s="394"/>
      <c r="AC24" s="394"/>
      <c r="AD24" s="394"/>
      <c r="AE24" s="394"/>
      <c r="AF24" s="394"/>
      <c r="AG24" s="395"/>
      <c r="AH24" s="396">
        <v>157</v>
      </c>
      <c r="AI24" s="397"/>
      <c r="AJ24" s="397"/>
      <c r="AK24" s="397"/>
      <c r="AL24" s="398"/>
      <c r="AM24" s="396">
        <v>500987</v>
      </c>
      <c r="AN24" s="397"/>
      <c r="AO24" s="397"/>
      <c r="AP24" s="397"/>
      <c r="AQ24" s="397"/>
      <c r="AR24" s="398"/>
      <c r="AS24" s="396">
        <v>3191</v>
      </c>
      <c r="AT24" s="397"/>
      <c r="AU24" s="397"/>
      <c r="AV24" s="397"/>
      <c r="AW24" s="397"/>
      <c r="AX24" s="399"/>
      <c r="AY24" s="387" t="s">
        <v>170</v>
      </c>
      <c r="AZ24" s="388"/>
      <c r="BA24" s="388"/>
      <c r="BB24" s="388"/>
      <c r="BC24" s="388"/>
      <c r="BD24" s="388"/>
      <c r="BE24" s="388"/>
      <c r="BF24" s="388"/>
      <c r="BG24" s="388"/>
      <c r="BH24" s="388"/>
      <c r="BI24" s="388"/>
      <c r="BJ24" s="388"/>
      <c r="BK24" s="388"/>
      <c r="BL24" s="388"/>
      <c r="BM24" s="389"/>
      <c r="BN24" s="420">
        <v>11351520</v>
      </c>
      <c r="BO24" s="421"/>
      <c r="BP24" s="421"/>
      <c r="BQ24" s="421"/>
      <c r="BR24" s="421"/>
      <c r="BS24" s="421"/>
      <c r="BT24" s="421"/>
      <c r="BU24" s="422"/>
      <c r="BV24" s="420">
        <v>11687950</v>
      </c>
      <c r="BW24" s="421"/>
      <c r="BX24" s="421"/>
      <c r="BY24" s="421"/>
      <c r="BZ24" s="421"/>
      <c r="CA24" s="421"/>
      <c r="CB24" s="421"/>
      <c r="CC24" s="422"/>
      <c r="CD24" s="194"/>
      <c r="CE24" s="418"/>
      <c r="CF24" s="418"/>
      <c r="CG24" s="418"/>
      <c r="CH24" s="418"/>
      <c r="CI24" s="418"/>
      <c r="CJ24" s="418"/>
      <c r="CK24" s="418"/>
      <c r="CL24" s="418"/>
      <c r="CM24" s="418"/>
      <c r="CN24" s="418"/>
      <c r="CO24" s="418"/>
      <c r="CP24" s="418"/>
      <c r="CQ24" s="418"/>
      <c r="CR24" s="418"/>
      <c r="CS24" s="419"/>
      <c r="CT24" s="390"/>
      <c r="CU24" s="391"/>
      <c r="CV24" s="391"/>
      <c r="CW24" s="391"/>
      <c r="CX24" s="391"/>
      <c r="CY24" s="391"/>
      <c r="CZ24" s="391"/>
      <c r="DA24" s="392"/>
      <c r="DB24" s="390"/>
      <c r="DC24" s="391"/>
      <c r="DD24" s="391"/>
      <c r="DE24" s="391"/>
      <c r="DF24" s="391"/>
      <c r="DG24" s="391"/>
      <c r="DH24" s="391"/>
      <c r="DI24" s="392"/>
    </row>
    <row r="25" spans="1:113" ht="18.75" customHeight="1" x14ac:dyDescent="0.15">
      <c r="A25" s="181"/>
      <c r="B25" s="452"/>
      <c r="C25" s="453"/>
      <c r="D25" s="454"/>
      <c r="E25" s="393" t="s">
        <v>171</v>
      </c>
      <c r="F25" s="394"/>
      <c r="G25" s="394"/>
      <c r="H25" s="394"/>
      <c r="I25" s="394"/>
      <c r="J25" s="394"/>
      <c r="K25" s="395"/>
      <c r="L25" s="396">
        <v>1</v>
      </c>
      <c r="M25" s="397"/>
      <c r="N25" s="397"/>
      <c r="O25" s="397"/>
      <c r="P25" s="398"/>
      <c r="Q25" s="396">
        <v>6500</v>
      </c>
      <c r="R25" s="397"/>
      <c r="S25" s="397"/>
      <c r="T25" s="397"/>
      <c r="U25" s="397"/>
      <c r="V25" s="398"/>
      <c r="W25" s="462"/>
      <c r="X25" s="453"/>
      <c r="Y25" s="454"/>
      <c r="Z25" s="393" t="s">
        <v>172</v>
      </c>
      <c r="AA25" s="394"/>
      <c r="AB25" s="394"/>
      <c r="AC25" s="394"/>
      <c r="AD25" s="394"/>
      <c r="AE25" s="394"/>
      <c r="AF25" s="394"/>
      <c r="AG25" s="395"/>
      <c r="AH25" s="396" t="s">
        <v>173</v>
      </c>
      <c r="AI25" s="397"/>
      <c r="AJ25" s="397"/>
      <c r="AK25" s="397"/>
      <c r="AL25" s="398"/>
      <c r="AM25" s="396" t="s">
        <v>174</v>
      </c>
      <c r="AN25" s="397"/>
      <c r="AO25" s="397"/>
      <c r="AP25" s="397"/>
      <c r="AQ25" s="397"/>
      <c r="AR25" s="398"/>
      <c r="AS25" s="396" t="s">
        <v>173</v>
      </c>
      <c r="AT25" s="397"/>
      <c r="AU25" s="397"/>
      <c r="AV25" s="397"/>
      <c r="AW25" s="397"/>
      <c r="AX25" s="399"/>
      <c r="AY25" s="412" t="s">
        <v>175</v>
      </c>
      <c r="AZ25" s="413"/>
      <c r="BA25" s="413"/>
      <c r="BB25" s="413"/>
      <c r="BC25" s="413"/>
      <c r="BD25" s="413"/>
      <c r="BE25" s="413"/>
      <c r="BF25" s="413"/>
      <c r="BG25" s="413"/>
      <c r="BH25" s="413"/>
      <c r="BI25" s="413"/>
      <c r="BJ25" s="413"/>
      <c r="BK25" s="413"/>
      <c r="BL25" s="413"/>
      <c r="BM25" s="414"/>
      <c r="BN25" s="415">
        <v>396164</v>
      </c>
      <c r="BO25" s="416"/>
      <c r="BP25" s="416"/>
      <c r="BQ25" s="416"/>
      <c r="BR25" s="416"/>
      <c r="BS25" s="416"/>
      <c r="BT25" s="416"/>
      <c r="BU25" s="417"/>
      <c r="BV25" s="415">
        <v>517556</v>
      </c>
      <c r="BW25" s="416"/>
      <c r="BX25" s="416"/>
      <c r="BY25" s="416"/>
      <c r="BZ25" s="416"/>
      <c r="CA25" s="416"/>
      <c r="CB25" s="416"/>
      <c r="CC25" s="417"/>
      <c r="CD25" s="194"/>
      <c r="CE25" s="418"/>
      <c r="CF25" s="418"/>
      <c r="CG25" s="418"/>
      <c r="CH25" s="418"/>
      <c r="CI25" s="418"/>
      <c r="CJ25" s="418"/>
      <c r="CK25" s="418"/>
      <c r="CL25" s="418"/>
      <c r="CM25" s="418"/>
      <c r="CN25" s="418"/>
      <c r="CO25" s="418"/>
      <c r="CP25" s="418"/>
      <c r="CQ25" s="418"/>
      <c r="CR25" s="418"/>
      <c r="CS25" s="419"/>
      <c r="CT25" s="390"/>
      <c r="CU25" s="391"/>
      <c r="CV25" s="391"/>
      <c r="CW25" s="391"/>
      <c r="CX25" s="391"/>
      <c r="CY25" s="391"/>
      <c r="CZ25" s="391"/>
      <c r="DA25" s="392"/>
      <c r="DB25" s="390"/>
      <c r="DC25" s="391"/>
      <c r="DD25" s="391"/>
      <c r="DE25" s="391"/>
      <c r="DF25" s="391"/>
      <c r="DG25" s="391"/>
      <c r="DH25" s="391"/>
      <c r="DI25" s="392"/>
    </row>
    <row r="26" spans="1:113" ht="18.75" customHeight="1" x14ac:dyDescent="0.15">
      <c r="A26" s="181"/>
      <c r="B26" s="452"/>
      <c r="C26" s="453"/>
      <c r="D26" s="454"/>
      <c r="E26" s="393" t="s">
        <v>176</v>
      </c>
      <c r="F26" s="394"/>
      <c r="G26" s="394"/>
      <c r="H26" s="394"/>
      <c r="I26" s="394"/>
      <c r="J26" s="394"/>
      <c r="K26" s="395"/>
      <c r="L26" s="396">
        <v>1</v>
      </c>
      <c r="M26" s="397"/>
      <c r="N26" s="397"/>
      <c r="O26" s="397"/>
      <c r="P26" s="398"/>
      <c r="Q26" s="396">
        <v>5930</v>
      </c>
      <c r="R26" s="397"/>
      <c r="S26" s="397"/>
      <c r="T26" s="397"/>
      <c r="U26" s="397"/>
      <c r="V26" s="398"/>
      <c r="W26" s="462"/>
      <c r="X26" s="453"/>
      <c r="Y26" s="454"/>
      <c r="Z26" s="393" t="s">
        <v>177</v>
      </c>
      <c r="AA26" s="475"/>
      <c r="AB26" s="475"/>
      <c r="AC26" s="475"/>
      <c r="AD26" s="475"/>
      <c r="AE26" s="475"/>
      <c r="AF26" s="475"/>
      <c r="AG26" s="476"/>
      <c r="AH26" s="396">
        <v>3</v>
      </c>
      <c r="AI26" s="397"/>
      <c r="AJ26" s="397"/>
      <c r="AK26" s="397"/>
      <c r="AL26" s="398"/>
      <c r="AM26" s="396">
        <v>11496</v>
      </c>
      <c r="AN26" s="397"/>
      <c r="AO26" s="397"/>
      <c r="AP26" s="397"/>
      <c r="AQ26" s="397"/>
      <c r="AR26" s="398"/>
      <c r="AS26" s="396">
        <v>3832</v>
      </c>
      <c r="AT26" s="397"/>
      <c r="AU26" s="397"/>
      <c r="AV26" s="397"/>
      <c r="AW26" s="397"/>
      <c r="AX26" s="399"/>
      <c r="AY26" s="429" t="s">
        <v>178</v>
      </c>
      <c r="AZ26" s="430"/>
      <c r="BA26" s="430"/>
      <c r="BB26" s="430"/>
      <c r="BC26" s="430"/>
      <c r="BD26" s="430"/>
      <c r="BE26" s="430"/>
      <c r="BF26" s="430"/>
      <c r="BG26" s="430"/>
      <c r="BH26" s="430"/>
      <c r="BI26" s="430"/>
      <c r="BJ26" s="430"/>
      <c r="BK26" s="430"/>
      <c r="BL26" s="430"/>
      <c r="BM26" s="431"/>
      <c r="BN26" s="420" t="s">
        <v>179</v>
      </c>
      <c r="BO26" s="421"/>
      <c r="BP26" s="421"/>
      <c r="BQ26" s="421"/>
      <c r="BR26" s="421"/>
      <c r="BS26" s="421"/>
      <c r="BT26" s="421"/>
      <c r="BU26" s="422"/>
      <c r="BV26" s="420" t="s">
        <v>173</v>
      </c>
      <c r="BW26" s="421"/>
      <c r="BX26" s="421"/>
      <c r="BY26" s="421"/>
      <c r="BZ26" s="421"/>
      <c r="CA26" s="421"/>
      <c r="CB26" s="421"/>
      <c r="CC26" s="422"/>
      <c r="CD26" s="194"/>
      <c r="CE26" s="418"/>
      <c r="CF26" s="418"/>
      <c r="CG26" s="418"/>
      <c r="CH26" s="418"/>
      <c r="CI26" s="418"/>
      <c r="CJ26" s="418"/>
      <c r="CK26" s="418"/>
      <c r="CL26" s="418"/>
      <c r="CM26" s="418"/>
      <c r="CN26" s="418"/>
      <c r="CO26" s="418"/>
      <c r="CP26" s="418"/>
      <c r="CQ26" s="418"/>
      <c r="CR26" s="418"/>
      <c r="CS26" s="419"/>
      <c r="CT26" s="390"/>
      <c r="CU26" s="391"/>
      <c r="CV26" s="391"/>
      <c r="CW26" s="391"/>
      <c r="CX26" s="391"/>
      <c r="CY26" s="391"/>
      <c r="CZ26" s="391"/>
      <c r="DA26" s="392"/>
      <c r="DB26" s="390"/>
      <c r="DC26" s="391"/>
      <c r="DD26" s="391"/>
      <c r="DE26" s="391"/>
      <c r="DF26" s="391"/>
      <c r="DG26" s="391"/>
      <c r="DH26" s="391"/>
      <c r="DI26" s="392"/>
    </row>
    <row r="27" spans="1:113" ht="18.75" customHeight="1" thickBot="1" x14ac:dyDescent="0.2">
      <c r="A27" s="181"/>
      <c r="B27" s="452"/>
      <c r="C27" s="453"/>
      <c r="D27" s="454"/>
      <c r="E27" s="393" t="s">
        <v>180</v>
      </c>
      <c r="F27" s="394"/>
      <c r="G27" s="394"/>
      <c r="H27" s="394"/>
      <c r="I27" s="394"/>
      <c r="J27" s="394"/>
      <c r="K27" s="395"/>
      <c r="L27" s="396">
        <v>1</v>
      </c>
      <c r="M27" s="397"/>
      <c r="N27" s="397"/>
      <c r="O27" s="397"/>
      <c r="P27" s="398"/>
      <c r="Q27" s="396">
        <v>3490</v>
      </c>
      <c r="R27" s="397"/>
      <c r="S27" s="397"/>
      <c r="T27" s="397"/>
      <c r="U27" s="397"/>
      <c r="V27" s="398"/>
      <c r="W27" s="462"/>
      <c r="X27" s="453"/>
      <c r="Y27" s="454"/>
      <c r="Z27" s="393" t="s">
        <v>181</v>
      </c>
      <c r="AA27" s="394"/>
      <c r="AB27" s="394"/>
      <c r="AC27" s="394"/>
      <c r="AD27" s="394"/>
      <c r="AE27" s="394"/>
      <c r="AF27" s="394"/>
      <c r="AG27" s="395"/>
      <c r="AH27" s="396">
        <v>2</v>
      </c>
      <c r="AI27" s="397"/>
      <c r="AJ27" s="397"/>
      <c r="AK27" s="397"/>
      <c r="AL27" s="398"/>
      <c r="AM27" s="396" t="s">
        <v>182</v>
      </c>
      <c r="AN27" s="397"/>
      <c r="AO27" s="397"/>
      <c r="AP27" s="397"/>
      <c r="AQ27" s="397"/>
      <c r="AR27" s="398"/>
      <c r="AS27" s="396" t="s">
        <v>183</v>
      </c>
      <c r="AT27" s="397"/>
      <c r="AU27" s="397"/>
      <c r="AV27" s="397"/>
      <c r="AW27" s="397"/>
      <c r="AX27" s="399"/>
      <c r="AY27" s="426" t="s">
        <v>184</v>
      </c>
      <c r="AZ27" s="427"/>
      <c r="BA27" s="427"/>
      <c r="BB27" s="427"/>
      <c r="BC27" s="427"/>
      <c r="BD27" s="427"/>
      <c r="BE27" s="427"/>
      <c r="BF27" s="427"/>
      <c r="BG27" s="427"/>
      <c r="BH27" s="427"/>
      <c r="BI27" s="427"/>
      <c r="BJ27" s="427"/>
      <c r="BK27" s="427"/>
      <c r="BL27" s="427"/>
      <c r="BM27" s="428"/>
      <c r="BN27" s="423" t="s">
        <v>173</v>
      </c>
      <c r="BO27" s="424"/>
      <c r="BP27" s="424"/>
      <c r="BQ27" s="424"/>
      <c r="BR27" s="424"/>
      <c r="BS27" s="424"/>
      <c r="BT27" s="424"/>
      <c r="BU27" s="425"/>
      <c r="BV27" s="423" t="s">
        <v>174</v>
      </c>
      <c r="BW27" s="424"/>
      <c r="BX27" s="424"/>
      <c r="BY27" s="424"/>
      <c r="BZ27" s="424"/>
      <c r="CA27" s="424"/>
      <c r="CB27" s="424"/>
      <c r="CC27" s="425"/>
      <c r="CD27" s="196"/>
      <c r="CE27" s="418"/>
      <c r="CF27" s="418"/>
      <c r="CG27" s="418"/>
      <c r="CH27" s="418"/>
      <c r="CI27" s="418"/>
      <c r="CJ27" s="418"/>
      <c r="CK27" s="418"/>
      <c r="CL27" s="418"/>
      <c r="CM27" s="418"/>
      <c r="CN27" s="418"/>
      <c r="CO27" s="418"/>
      <c r="CP27" s="418"/>
      <c r="CQ27" s="418"/>
      <c r="CR27" s="418"/>
      <c r="CS27" s="419"/>
      <c r="CT27" s="390"/>
      <c r="CU27" s="391"/>
      <c r="CV27" s="391"/>
      <c r="CW27" s="391"/>
      <c r="CX27" s="391"/>
      <c r="CY27" s="391"/>
      <c r="CZ27" s="391"/>
      <c r="DA27" s="392"/>
      <c r="DB27" s="390"/>
      <c r="DC27" s="391"/>
      <c r="DD27" s="391"/>
      <c r="DE27" s="391"/>
      <c r="DF27" s="391"/>
      <c r="DG27" s="391"/>
      <c r="DH27" s="391"/>
      <c r="DI27" s="392"/>
    </row>
    <row r="28" spans="1:113" ht="18.75" customHeight="1" x14ac:dyDescent="0.15">
      <c r="A28" s="181"/>
      <c r="B28" s="452"/>
      <c r="C28" s="453"/>
      <c r="D28" s="454"/>
      <c r="E28" s="393" t="s">
        <v>185</v>
      </c>
      <c r="F28" s="394"/>
      <c r="G28" s="394"/>
      <c r="H28" s="394"/>
      <c r="I28" s="394"/>
      <c r="J28" s="394"/>
      <c r="K28" s="395"/>
      <c r="L28" s="396">
        <v>1</v>
      </c>
      <c r="M28" s="397"/>
      <c r="N28" s="397"/>
      <c r="O28" s="397"/>
      <c r="P28" s="398"/>
      <c r="Q28" s="396">
        <v>2970</v>
      </c>
      <c r="R28" s="397"/>
      <c r="S28" s="397"/>
      <c r="T28" s="397"/>
      <c r="U28" s="397"/>
      <c r="V28" s="398"/>
      <c r="W28" s="462"/>
      <c r="X28" s="453"/>
      <c r="Y28" s="454"/>
      <c r="Z28" s="393" t="s">
        <v>186</v>
      </c>
      <c r="AA28" s="394"/>
      <c r="AB28" s="394"/>
      <c r="AC28" s="394"/>
      <c r="AD28" s="394"/>
      <c r="AE28" s="394"/>
      <c r="AF28" s="394"/>
      <c r="AG28" s="395"/>
      <c r="AH28" s="396" t="s">
        <v>173</v>
      </c>
      <c r="AI28" s="397"/>
      <c r="AJ28" s="397"/>
      <c r="AK28" s="397"/>
      <c r="AL28" s="398"/>
      <c r="AM28" s="396" t="s">
        <v>174</v>
      </c>
      <c r="AN28" s="397"/>
      <c r="AO28" s="397"/>
      <c r="AP28" s="397"/>
      <c r="AQ28" s="397"/>
      <c r="AR28" s="398"/>
      <c r="AS28" s="396" t="s">
        <v>173</v>
      </c>
      <c r="AT28" s="397"/>
      <c r="AU28" s="397"/>
      <c r="AV28" s="397"/>
      <c r="AW28" s="397"/>
      <c r="AX28" s="399"/>
      <c r="AY28" s="403" t="s">
        <v>187</v>
      </c>
      <c r="AZ28" s="404"/>
      <c r="BA28" s="404"/>
      <c r="BB28" s="405"/>
      <c r="BC28" s="412" t="s">
        <v>47</v>
      </c>
      <c r="BD28" s="413"/>
      <c r="BE28" s="413"/>
      <c r="BF28" s="413"/>
      <c r="BG28" s="413"/>
      <c r="BH28" s="413"/>
      <c r="BI28" s="413"/>
      <c r="BJ28" s="413"/>
      <c r="BK28" s="413"/>
      <c r="BL28" s="413"/>
      <c r="BM28" s="414"/>
      <c r="BN28" s="415">
        <v>2056792</v>
      </c>
      <c r="BO28" s="416"/>
      <c r="BP28" s="416"/>
      <c r="BQ28" s="416"/>
      <c r="BR28" s="416"/>
      <c r="BS28" s="416"/>
      <c r="BT28" s="416"/>
      <c r="BU28" s="417"/>
      <c r="BV28" s="415">
        <v>1909886</v>
      </c>
      <c r="BW28" s="416"/>
      <c r="BX28" s="416"/>
      <c r="BY28" s="416"/>
      <c r="BZ28" s="416"/>
      <c r="CA28" s="416"/>
      <c r="CB28" s="416"/>
      <c r="CC28" s="417"/>
      <c r="CD28" s="194"/>
      <c r="CE28" s="418"/>
      <c r="CF28" s="418"/>
      <c r="CG28" s="418"/>
      <c r="CH28" s="418"/>
      <c r="CI28" s="418"/>
      <c r="CJ28" s="418"/>
      <c r="CK28" s="418"/>
      <c r="CL28" s="418"/>
      <c r="CM28" s="418"/>
      <c r="CN28" s="418"/>
      <c r="CO28" s="418"/>
      <c r="CP28" s="418"/>
      <c r="CQ28" s="418"/>
      <c r="CR28" s="418"/>
      <c r="CS28" s="419"/>
      <c r="CT28" s="390"/>
      <c r="CU28" s="391"/>
      <c r="CV28" s="391"/>
      <c r="CW28" s="391"/>
      <c r="CX28" s="391"/>
      <c r="CY28" s="391"/>
      <c r="CZ28" s="391"/>
      <c r="DA28" s="392"/>
      <c r="DB28" s="390"/>
      <c r="DC28" s="391"/>
      <c r="DD28" s="391"/>
      <c r="DE28" s="391"/>
      <c r="DF28" s="391"/>
      <c r="DG28" s="391"/>
      <c r="DH28" s="391"/>
      <c r="DI28" s="392"/>
    </row>
    <row r="29" spans="1:113" ht="18.75" customHeight="1" x14ac:dyDescent="0.15">
      <c r="A29" s="181"/>
      <c r="B29" s="452"/>
      <c r="C29" s="453"/>
      <c r="D29" s="454"/>
      <c r="E29" s="393" t="s">
        <v>188</v>
      </c>
      <c r="F29" s="394"/>
      <c r="G29" s="394"/>
      <c r="H29" s="394"/>
      <c r="I29" s="394"/>
      <c r="J29" s="394"/>
      <c r="K29" s="395"/>
      <c r="L29" s="396">
        <v>12</v>
      </c>
      <c r="M29" s="397"/>
      <c r="N29" s="397"/>
      <c r="O29" s="397"/>
      <c r="P29" s="398"/>
      <c r="Q29" s="396">
        <v>2800</v>
      </c>
      <c r="R29" s="397"/>
      <c r="S29" s="397"/>
      <c r="T29" s="397"/>
      <c r="U29" s="397"/>
      <c r="V29" s="398"/>
      <c r="W29" s="463"/>
      <c r="X29" s="464"/>
      <c r="Y29" s="465"/>
      <c r="Z29" s="393" t="s">
        <v>189</v>
      </c>
      <c r="AA29" s="394"/>
      <c r="AB29" s="394"/>
      <c r="AC29" s="394"/>
      <c r="AD29" s="394"/>
      <c r="AE29" s="394"/>
      <c r="AF29" s="394"/>
      <c r="AG29" s="395"/>
      <c r="AH29" s="396">
        <v>159</v>
      </c>
      <c r="AI29" s="397"/>
      <c r="AJ29" s="397"/>
      <c r="AK29" s="397"/>
      <c r="AL29" s="398"/>
      <c r="AM29" s="396">
        <v>508985</v>
      </c>
      <c r="AN29" s="397"/>
      <c r="AO29" s="397"/>
      <c r="AP29" s="397"/>
      <c r="AQ29" s="397"/>
      <c r="AR29" s="398"/>
      <c r="AS29" s="396">
        <v>3201</v>
      </c>
      <c r="AT29" s="397"/>
      <c r="AU29" s="397"/>
      <c r="AV29" s="397"/>
      <c r="AW29" s="397"/>
      <c r="AX29" s="399"/>
      <c r="AY29" s="406"/>
      <c r="AZ29" s="407"/>
      <c r="BA29" s="407"/>
      <c r="BB29" s="408"/>
      <c r="BC29" s="400" t="s">
        <v>190</v>
      </c>
      <c r="BD29" s="401"/>
      <c r="BE29" s="401"/>
      <c r="BF29" s="401"/>
      <c r="BG29" s="401"/>
      <c r="BH29" s="401"/>
      <c r="BI29" s="401"/>
      <c r="BJ29" s="401"/>
      <c r="BK29" s="401"/>
      <c r="BL29" s="401"/>
      <c r="BM29" s="402"/>
      <c r="BN29" s="420">
        <v>129468</v>
      </c>
      <c r="BO29" s="421"/>
      <c r="BP29" s="421"/>
      <c r="BQ29" s="421"/>
      <c r="BR29" s="421"/>
      <c r="BS29" s="421"/>
      <c r="BT29" s="421"/>
      <c r="BU29" s="422"/>
      <c r="BV29" s="420">
        <v>128120</v>
      </c>
      <c r="BW29" s="421"/>
      <c r="BX29" s="421"/>
      <c r="BY29" s="421"/>
      <c r="BZ29" s="421"/>
      <c r="CA29" s="421"/>
      <c r="CB29" s="421"/>
      <c r="CC29" s="422"/>
      <c r="CD29" s="196"/>
      <c r="CE29" s="418"/>
      <c r="CF29" s="418"/>
      <c r="CG29" s="418"/>
      <c r="CH29" s="418"/>
      <c r="CI29" s="418"/>
      <c r="CJ29" s="418"/>
      <c r="CK29" s="418"/>
      <c r="CL29" s="418"/>
      <c r="CM29" s="418"/>
      <c r="CN29" s="418"/>
      <c r="CO29" s="418"/>
      <c r="CP29" s="418"/>
      <c r="CQ29" s="418"/>
      <c r="CR29" s="418"/>
      <c r="CS29" s="419"/>
      <c r="CT29" s="390"/>
      <c r="CU29" s="391"/>
      <c r="CV29" s="391"/>
      <c r="CW29" s="391"/>
      <c r="CX29" s="391"/>
      <c r="CY29" s="391"/>
      <c r="CZ29" s="391"/>
      <c r="DA29" s="392"/>
      <c r="DB29" s="390"/>
      <c r="DC29" s="391"/>
      <c r="DD29" s="391"/>
      <c r="DE29" s="391"/>
      <c r="DF29" s="391"/>
      <c r="DG29" s="391"/>
      <c r="DH29" s="391"/>
      <c r="DI29" s="392"/>
    </row>
    <row r="30" spans="1:113" ht="18.75" customHeight="1" thickBot="1" x14ac:dyDescent="0.2">
      <c r="A30" s="181"/>
      <c r="B30" s="455"/>
      <c r="C30" s="456"/>
      <c r="D30" s="457"/>
      <c r="E30" s="466"/>
      <c r="F30" s="467"/>
      <c r="G30" s="467"/>
      <c r="H30" s="467"/>
      <c r="I30" s="467"/>
      <c r="J30" s="467"/>
      <c r="K30" s="468"/>
      <c r="L30" s="469"/>
      <c r="M30" s="470"/>
      <c r="N30" s="470"/>
      <c r="O30" s="470"/>
      <c r="P30" s="471"/>
      <c r="Q30" s="469"/>
      <c r="R30" s="470"/>
      <c r="S30" s="470"/>
      <c r="T30" s="470"/>
      <c r="U30" s="470"/>
      <c r="V30" s="471"/>
      <c r="W30" s="472" t="s">
        <v>191</v>
      </c>
      <c r="X30" s="473"/>
      <c r="Y30" s="473"/>
      <c r="Z30" s="473"/>
      <c r="AA30" s="473"/>
      <c r="AB30" s="473"/>
      <c r="AC30" s="473"/>
      <c r="AD30" s="473"/>
      <c r="AE30" s="473"/>
      <c r="AF30" s="473"/>
      <c r="AG30" s="474"/>
      <c r="AH30" s="384">
        <v>99.4</v>
      </c>
      <c r="AI30" s="385"/>
      <c r="AJ30" s="385"/>
      <c r="AK30" s="385"/>
      <c r="AL30" s="385"/>
      <c r="AM30" s="385"/>
      <c r="AN30" s="385"/>
      <c r="AO30" s="385"/>
      <c r="AP30" s="385"/>
      <c r="AQ30" s="385"/>
      <c r="AR30" s="385"/>
      <c r="AS30" s="385"/>
      <c r="AT30" s="385"/>
      <c r="AU30" s="385"/>
      <c r="AV30" s="385"/>
      <c r="AW30" s="385"/>
      <c r="AX30" s="386"/>
      <c r="AY30" s="409"/>
      <c r="AZ30" s="410"/>
      <c r="BA30" s="410"/>
      <c r="BB30" s="411"/>
      <c r="BC30" s="387" t="s">
        <v>49</v>
      </c>
      <c r="BD30" s="388"/>
      <c r="BE30" s="388"/>
      <c r="BF30" s="388"/>
      <c r="BG30" s="388"/>
      <c r="BH30" s="388"/>
      <c r="BI30" s="388"/>
      <c r="BJ30" s="388"/>
      <c r="BK30" s="388"/>
      <c r="BL30" s="388"/>
      <c r="BM30" s="389"/>
      <c r="BN30" s="423">
        <v>2315229</v>
      </c>
      <c r="BO30" s="424"/>
      <c r="BP30" s="424"/>
      <c r="BQ30" s="424"/>
      <c r="BR30" s="424"/>
      <c r="BS30" s="424"/>
      <c r="BT30" s="424"/>
      <c r="BU30" s="425"/>
      <c r="BV30" s="423">
        <v>2744147</v>
      </c>
      <c r="BW30" s="424"/>
      <c r="BX30" s="424"/>
      <c r="BY30" s="424"/>
      <c r="BZ30" s="424"/>
      <c r="CA30" s="424"/>
      <c r="CB30" s="424"/>
      <c r="CC30" s="425"/>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15">
      <c r="A31" s="181"/>
      <c r="B31" s="203"/>
      <c r="DI31" s="204"/>
    </row>
    <row r="32" spans="1:113" ht="13.5" customHeight="1" x14ac:dyDescent="0.15">
      <c r="A32" s="181"/>
      <c r="B32" s="205"/>
      <c r="C32" s="181" t="s">
        <v>192</v>
      </c>
      <c r="D32" s="181"/>
      <c r="E32" s="181"/>
      <c r="U32" s="180" t="s">
        <v>193</v>
      </c>
      <c r="AM32" s="180" t="s">
        <v>194</v>
      </c>
      <c r="BE32" s="180" t="s">
        <v>195</v>
      </c>
      <c r="BW32" s="180" t="s">
        <v>196</v>
      </c>
      <c r="CO32" s="180" t="s">
        <v>197</v>
      </c>
      <c r="DI32" s="204"/>
    </row>
    <row r="33" spans="1:113" ht="13.5" customHeight="1" x14ac:dyDescent="0.15">
      <c r="A33" s="181"/>
      <c r="B33" s="205"/>
      <c r="C33" s="383" t="s">
        <v>198</v>
      </c>
      <c r="D33" s="383"/>
      <c r="E33" s="382" t="s">
        <v>199</v>
      </c>
      <c r="F33" s="382"/>
      <c r="G33" s="382"/>
      <c r="H33" s="382"/>
      <c r="I33" s="382"/>
      <c r="J33" s="382"/>
      <c r="K33" s="382"/>
      <c r="L33" s="382"/>
      <c r="M33" s="382"/>
      <c r="N33" s="382"/>
      <c r="O33" s="382"/>
      <c r="P33" s="382"/>
      <c r="Q33" s="382"/>
      <c r="R33" s="382"/>
      <c r="S33" s="382"/>
      <c r="T33" s="206"/>
      <c r="U33" s="383" t="s">
        <v>200</v>
      </c>
      <c r="V33" s="383"/>
      <c r="W33" s="382" t="s">
        <v>201</v>
      </c>
      <c r="X33" s="382"/>
      <c r="Y33" s="382"/>
      <c r="Z33" s="382"/>
      <c r="AA33" s="382"/>
      <c r="AB33" s="382"/>
      <c r="AC33" s="382"/>
      <c r="AD33" s="382"/>
      <c r="AE33" s="382"/>
      <c r="AF33" s="382"/>
      <c r="AG33" s="382"/>
      <c r="AH33" s="382"/>
      <c r="AI33" s="382"/>
      <c r="AJ33" s="382"/>
      <c r="AK33" s="382"/>
      <c r="AL33" s="206"/>
      <c r="AM33" s="383" t="s">
        <v>198</v>
      </c>
      <c r="AN33" s="383"/>
      <c r="AO33" s="382" t="s">
        <v>201</v>
      </c>
      <c r="AP33" s="382"/>
      <c r="AQ33" s="382"/>
      <c r="AR33" s="382"/>
      <c r="AS33" s="382"/>
      <c r="AT33" s="382"/>
      <c r="AU33" s="382"/>
      <c r="AV33" s="382"/>
      <c r="AW33" s="382"/>
      <c r="AX33" s="382"/>
      <c r="AY33" s="382"/>
      <c r="AZ33" s="382"/>
      <c r="BA33" s="382"/>
      <c r="BB33" s="382"/>
      <c r="BC33" s="382"/>
      <c r="BD33" s="207"/>
      <c r="BE33" s="382" t="s">
        <v>202</v>
      </c>
      <c r="BF33" s="382"/>
      <c r="BG33" s="382" t="s">
        <v>203</v>
      </c>
      <c r="BH33" s="382"/>
      <c r="BI33" s="382"/>
      <c r="BJ33" s="382"/>
      <c r="BK33" s="382"/>
      <c r="BL33" s="382"/>
      <c r="BM33" s="382"/>
      <c r="BN33" s="382"/>
      <c r="BO33" s="382"/>
      <c r="BP33" s="382"/>
      <c r="BQ33" s="382"/>
      <c r="BR33" s="382"/>
      <c r="BS33" s="382"/>
      <c r="BT33" s="382"/>
      <c r="BU33" s="382"/>
      <c r="BV33" s="207"/>
      <c r="BW33" s="383" t="s">
        <v>202</v>
      </c>
      <c r="BX33" s="383"/>
      <c r="BY33" s="382" t="s">
        <v>204</v>
      </c>
      <c r="BZ33" s="382"/>
      <c r="CA33" s="382"/>
      <c r="CB33" s="382"/>
      <c r="CC33" s="382"/>
      <c r="CD33" s="382"/>
      <c r="CE33" s="382"/>
      <c r="CF33" s="382"/>
      <c r="CG33" s="382"/>
      <c r="CH33" s="382"/>
      <c r="CI33" s="382"/>
      <c r="CJ33" s="382"/>
      <c r="CK33" s="382"/>
      <c r="CL33" s="382"/>
      <c r="CM33" s="382"/>
      <c r="CN33" s="206"/>
      <c r="CO33" s="383" t="s">
        <v>198</v>
      </c>
      <c r="CP33" s="383"/>
      <c r="CQ33" s="382" t="s">
        <v>205</v>
      </c>
      <c r="CR33" s="382"/>
      <c r="CS33" s="382"/>
      <c r="CT33" s="382"/>
      <c r="CU33" s="382"/>
      <c r="CV33" s="382"/>
      <c r="CW33" s="382"/>
      <c r="CX33" s="382"/>
      <c r="CY33" s="382"/>
      <c r="CZ33" s="382"/>
      <c r="DA33" s="382"/>
      <c r="DB33" s="382"/>
      <c r="DC33" s="382"/>
      <c r="DD33" s="382"/>
      <c r="DE33" s="382"/>
      <c r="DF33" s="206"/>
      <c r="DG33" s="381" t="s">
        <v>206</v>
      </c>
      <c r="DH33" s="381"/>
      <c r="DI33" s="208"/>
    </row>
    <row r="34" spans="1:113" ht="32.25" customHeight="1" x14ac:dyDescent="0.15">
      <c r="A34" s="181"/>
      <c r="B34" s="205"/>
      <c r="C34" s="379">
        <f>IF(E34="","",1)</f>
        <v>1</v>
      </c>
      <c r="D34" s="379"/>
      <c r="E34" s="378" t="str">
        <f>IF('各会計、関係団体の財政状況及び健全化判断比率'!B7="","",'各会計、関係団体の財政状況及び健全化判断比率'!B7)</f>
        <v>一般会計</v>
      </c>
      <c r="F34" s="378"/>
      <c r="G34" s="378"/>
      <c r="H34" s="378"/>
      <c r="I34" s="378"/>
      <c r="J34" s="378"/>
      <c r="K34" s="378"/>
      <c r="L34" s="378"/>
      <c r="M34" s="378"/>
      <c r="N34" s="378"/>
      <c r="O34" s="378"/>
      <c r="P34" s="378"/>
      <c r="Q34" s="378"/>
      <c r="R34" s="378"/>
      <c r="S34" s="378"/>
      <c r="T34" s="181"/>
      <c r="U34" s="379">
        <f>IF(W34="","",MAX(C34:D43)+1)</f>
        <v>3</v>
      </c>
      <c r="V34" s="379"/>
      <c r="W34" s="378" t="str">
        <f>IF('各会計、関係団体の財政状況及び健全化判断比率'!B28="","",'各会計、関係団体の財政状況及び健全化判断比率'!B28)</f>
        <v>国民健康保険事業特別会計</v>
      </c>
      <c r="X34" s="378"/>
      <c r="Y34" s="378"/>
      <c r="Z34" s="378"/>
      <c r="AA34" s="378"/>
      <c r="AB34" s="378"/>
      <c r="AC34" s="378"/>
      <c r="AD34" s="378"/>
      <c r="AE34" s="378"/>
      <c r="AF34" s="378"/>
      <c r="AG34" s="378"/>
      <c r="AH34" s="378"/>
      <c r="AI34" s="378"/>
      <c r="AJ34" s="378"/>
      <c r="AK34" s="378"/>
      <c r="AL34" s="181"/>
      <c r="AM34" s="379">
        <f>IF(AO34="","",MAX(C34:D43,U34:V43)+1)</f>
        <v>5</v>
      </c>
      <c r="AN34" s="379"/>
      <c r="AO34" s="378" t="str">
        <f>IF('各会計、関係団体の財政状況及び健全化判断比率'!B30="","",'各会計、関係団体の財政状況及び健全化判断比率'!B30)</f>
        <v>水道事業会計</v>
      </c>
      <c r="AP34" s="378"/>
      <c r="AQ34" s="378"/>
      <c r="AR34" s="378"/>
      <c r="AS34" s="378"/>
      <c r="AT34" s="378"/>
      <c r="AU34" s="378"/>
      <c r="AV34" s="378"/>
      <c r="AW34" s="378"/>
      <c r="AX34" s="378"/>
      <c r="AY34" s="378"/>
      <c r="AZ34" s="378"/>
      <c r="BA34" s="378"/>
      <c r="BB34" s="378"/>
      <c r="BC34" s="378"/>
      <c r="BD34" s="181"/>
      <c r="BE34" s="379">
        <f>IF(BG34="","",MAX(C34:D43,U34:V43,AM34:AN43)+1)</f>
        <v>7</v>
      </c>
      <c r="BF34" s="379"/>
      <c r="BG34" s="378" t="str">
        <f>IF('各会計、関係団体の財政状況及び健全化判断比率'!B32="","",'各会計、関係団体の財政状況及び健全化判断比率'!B32)</f>
        <v>工業用地造成事業特別会計</v>
      </c>
      <c r="BH34" s="378"/>
      <c r="BI34" s="378"/>
      <c r="BJ34" s="378"/>
      <c r="BK34" s="378"/>
      <c r="BL34" s="378"/>
      <c r="BM34" s="378"/>
      <c r="BN34" s="378"/>
      <c r="BO34" s="378"/>
      <c r="BP34" s="378"/>
      <c r="BQ34" s="378"/>
      <c r="BR34" s="378"/>
      <c r="BS34" s="378"/>
      <c r="BT34" s="378"/>
      <c r="BU34" s="378"/>
      <c r="BV34" s="181"/>
      <c r="BW34" s="379">
        <f>IF(BY34="","",MAX(C34:D43,U34:V43,AM34:AN43,BE34:BF43)+1)</f>
        <v>8</v>
      </c>
      <c r="BX34" s="379"/>
      <c r="BY34" s="378" t="str">
        <f>IF('各会計、関係団体の財政状況及び健全化判断比率'!B68="","",'各会計、関係団体の財政状況及び健全化判断比率'!B68)</f>
        <v>両筑衛生施設組合（一般会計）</v>
      </c>
      <c r="BZ34" s="378"/>
      <c r="CA34" s="378"/>
      <c r="CB34" s="378"/>
      <c r="CC34" s="378"/>
      <c r="CD34" s="378"/>
      <c r="CE34" s="378"/>
      <c r="CF34" s="378"/>
      <c r="CG34" s="378"/>
      <c r="CH34" s="378"/>
      <c r="CI34" s="378"/>
      <c r="CJ34" s="378"/>
      <c r="CK34" s="378"/>
      <c r="CL34" s="378"/>
      <c r="CM34" s="378"/>
      <c r="CN34" s="181"/>
      <c r="CO34" s="379">
        <f>IF(CQ34="","",MAX(C34:D43,U34:V43,AM34:AN43,BE34:BF43,BW34:BX43)+1)</f>
        <v>18</v>
      </c>
      <c r="CP34" s="379"/>
      <c r="CQ34" s="378" t="str">
        <f>IF('各会計、関係団体の財政状況及び健全化判断比率'!BS7="","",'各会計、関係団体の財政状況及び健全化判断比率'!BS7)</f>
        <v>筑前町ファーマーズマーケットみなみの里</v>
      </c>
      <c r="CR34" s="378"/>
      <c r="CS34" s="378"/>
      <c r="CT34" s="378"/>
      <c r="CU34" s="378"/>
      <c r="CV34" s="378"/>
      <c r="CW34" s="378"/>
      <c r="CX34" s="378"/>
      <c r="CY34" s="378"/>
      <c r="CZ34" s="378"/>
      <c r="DA34" s="378"/>
      <c r="DB34" s="378"/>
      <c r="DC34" s="378"/>
      <c r="DD34" s="378"/>
      <c r="DE34" s="378"/>
      <c r="DG34" s="380" t="str">
        <f>IF('各会計、関係団体の財政状況及び健全化判断比率'!BR7="","",'各会計、関係団体の財政状況及び健全化判断比率'!BR7)</f>
        <v/>
      </c>
      <c r="DH34" s="380"/>
      <c r="DI34" s="208"/>
    </row>
    <row r="35" spans="1:113" ht="32.25" customHeight="1" x14ac:dyDescent="0.15">
      <c r="A35" s="181"/>
      <c r="B35" s="205"/>
      <c r="C35" s="379">
        <f>IF(E35="","",C34+1)</f>
        <v>2</v>
      </c>
      <c r="D35" s="379"/>
      <c r="E35" s="378" t="str">
        <f>IF('各会計、関係団体の財政状況及び健全化判断比率'!B8="","",'各会計、関係団体の財政状況及び健全化判断比率'!B8)</f>
        <v>住宅新築資金等貸付事業特別会計</v>
      </c>
      <c r="F35" s="378"/>
      <c r="G35" s="378"/>
      <c r="H35" s="378"/>
      <c r="I35" s="378"/>
      <c r="J35" s="378"/>
      <c r="K35" s="378"/>
      <c r="L35" s="378"/>
      <c r="M35" s="378"/>
      <c r="N35" s="378"/>
      <c r="O35" s="378"/>
      <c r="P35" s="378"/>
      <c r="Q35" s="378"/>
      <c r="R35" s="378"/>
      <c r="S35" s="378"/>
      <c r="T35" s="181"/>
      <c r="U35" s="379">
        <f>IF(W35="","",U34+1)</f>
        <v>4</v>
      </c>
      <c r="V35" s="379"/>
      <c r="W35" s="378" t="str">
        <f>IF('各会計、関係団体の財政状況及び健全化判断比率'!B29="","",'各会計、関係団体の財政状況及び健全化判断比率'!B29)</f>
        <v>後期高齢者医療特別会計</v>
      </c>
      <c r="X35" s="378"/>
      <c r="Y35" s="378"/>
      <c r="Z35" s="378"/>
      <c r="AA35" s="378"/>
      <c r="AB35" s="378"/>
      <c r="AC35" s="378"/>
      <c r="AD35" s="378"/>
      <c r="AE35" s="378"/>
      <c r="AF35" s="378"/>
      <c r="AG35" s="378"/>
      <c r="AH35" s="378"/>
      <c r="AI35" s="378"/>
      <c r="AJ35" s="378"/>
      <c r="AK35" s="378"/>
      <c r="AL35" s="181"/>
      <c r="AM35" s="379">
        <f t="shared" ref="AM35:AM43" si="0">IF(AO35="","",AM34+1)</f>
        <v>6</v>
      </c>
      <c r="AN35" s="379"/>
      <c r="AO35" s="378" t="str">
        <f>IF('各会計、関係団体の財政状況及び健全化判断比率'!B31="","",'各会計、関係団体の財政状況及び健全化判断比率'!B31)</f>
        <v>下水道事業会計</v>
      </c>
      <c r="AP35" s="378"/>
      <c r="AQ35" s="378"/>
      <c r="AR35" s="378"/>
      <c r="AS35" s="378"/>
      <c r="AT35" s="378"/>
      <c r="AU35" s="378"/>
      <c r="AV35" s="378"/>
      <c r="AW35" s="378"/>
      <c r="AX35" s="378"/>
      <c r="AY35" s="378"/>
      <c r="AZ35" s="378"/>
      <c r="BA35" s="378"/>
      <c r="BB35" s="378"/>
      <c r="BC35" s="378"/>
      <c r="BD35" s="181"/>
      <c r="BE35" s="379" t="str">
        <f t="shared" ref="BE35:BE43" si="1">IF(BG35="","",BE34+1)</f>
        <v/>
      </c>
      <c r="BF35" s="379"/>
      <c r="BG35" s="378"/>
      <c r="BH35" s="378"/>
      <c r="BI35" s="378"/>
      <c r="BJ35" s="378"/>
      <c r="BK35" s="378"/>
      <c r="BL35" s="378"/>
      <c r="BM35" s="378"/>
      <c r="BN35" s="378"/>
      <c r="BO35" s="378"/>
      <c r="BP35" s="378"/>
      <c r="BQ35" s="378"/>
      <c r="BR35" s="378"/>
      <c r="BS35" s="378"/>
      <c r="BT35" s="378"/>
      <c r="BU35" s="378"/>
      <c r="BV35" s="181"/>
      <c r="BW35" s="379">
        <f t="shared" ref="BW35:BW43" si="2">IF(BY35="","",BW34+1)</f>
        <v>9</v>
      </c>
      <c r="BX35" s="379"/>
      <c r="BY35" s="378" t="str">
        <f>IF('各会計、関係団体の財政状況及び健全化判断比率'!B69="","",'各会計、関係団体の財政状況及び健全化判断比率'!B69)</f>
        <v>福岡県市町村消防団員等公務災害補償組合（一般会計）</v>
      </c>
      <c r="BZ35" s="378"/>
      <c r="CA35" s="378"/>
      <c r="CB35" s="378"/>
      <c r="CC35" s="378"/>
      <c r="CD35" s="378"/>
      <c r="CE35" s="378"/>
      <c r="CF35" s="378"/>
      <c r="CG35" s="378"/>
      <c r="CH35" s="378"/>
      <c r="CI35" s="378"/>
      <c r="CJ35" s="378"/>
      <c r="CK35" s="378"/>
      <c r="CL35" s="378"/>
      <c r="CM35" s="378"/>
      <c r="CN35" s="181"/>
      <c r="CO35" s="379" t="str">
        <f t="shared" ref="CO35:CO43" si="3">IF(CQ35="","",CO34+1)</f>
        <v/>
      </c>
      <c r="CP35" s="379"/>
      <c r="CQ35" s="378" t="str">
        <f>IF('各会計、関係団体の財政状況及び健全化判断比率'!BS8="","",'各会計、関係団体の財政状況及び健全化判断比率'!BS8)</f>
        <v/>
      </c>
      <c r="CR35" s="378"/>
      <c r="CS35" s="378"/>
      <c r="CT35" s="378"/>
      <c r="CU35" s="378"/>
      <c r="CV35" s="378"/>
      <c r="CW35" s="378"/>
      <c r="CX35" s="378"/>
      <c r="CY35" s="378"/>
      <c r="CZ35" s="378"/>
      <c r="DA35" s="378"/>
      <c r="DB35" s="378"/>
      <c r="DC35" s="378"/>
      <c r="DD35" s="378"/>
      <c r="DE35" s="378"/>
      <c r="DG35" s="380" t="str">
        <f>IF('各会計、関係団体の財政状況及び健全化判断比率'!BR8="","",'各会計、関係団体の財政状況及び健全化判断比率'!BR8)</f>
        <v/>
      </c>
      <c r="DH35" s="380"/>
      <c r="DI35" s="208"/>
    </row>
    <row r="36" spans="1:113" ht="32.25" customHeight="1" x14ac:dyDescent="0.15">
      <c r="A36" s="181"/>
      <c r="B36" s="205"/>
      <c r="C36" s="379" t="str">
        <f>IF(E36="","",C35+1)</f>
        <v/>
      </c>
      <c r="D36" s="379"/>
      <c r="E36" s="378" t="str">
        <f>IF('各会計、関係団体の財政状況及び健全化判断比率'!B9="","",'各会計、関係団体の財政状況及び健全化判断比率'!B9)</f>
        <v/>
      </c>
      <c r="F36" s="378"/>
      <c r="G36" s="378"/>
      <c r="H36" s="378"/>
      <c r="I36" s="378"/>
      <c r="J36" s="378"/>
      <c r="K36" s="378"/>
      <c r="L36" s="378"/>
      <c r="M36" s="378"/>
      <c r="N36" s="378"/>
      <c r="O36" s="378"/>
      <c r="P36" s="378"/>
      <c r="Q36" s="378"/>
      <c r="R36" s="378"/>
      <c r="S36" s="378"/>
      <c r="T36" s="181"/>
      <c r="U36" s="379" t="str">
        <f t="shared" ref="U36:U43" si="4">IF(W36="","",U35+1)</f>
        <v/>
      </c>
      <c r="V36" s="379"/>
      <c r="W36" s="378"/>
      <c r="X36" s="378"/>
      <c r="Y36" s="378"/>
      <c r="Z36" s="378"/>
      <c r="AA36" s="378"/>
      <c r="AB36" s="378"/>
      <c r="AC36" s="378"/>
      <c r="AD36" s="378"/>
      <c r="AE36" s="378"/>
      <c r="AF36" s="378"/>
      <c r="AG36" s="378"/>
      <c r="AH36" s="378"/>
      <c r="AI36" s="378"/>
      <c r="AJ36" s="378"/>
      <c r="AK36" s="378"/>
      <c r="AL36" s="181"/>
      <c r="AM36" s="379" t="str">
        <f t="shared" si="0"/>
        <v/>
      </c>
      <c r="AN36" s="379"/>
      <c r="AO36" s="378"/>
      <c r="AP36" s="378"/>
      <c r="AQ36" s="378"/>
      <c r="AR36" s="378"/>
      <c r="AS36" s="378"/>
      <c r="AT36" s="378"/>
      <c r="AU36" s="378"/>
      <c r="AV36" s="378"/>
      <c r="AW36" s="378"/>
      <c r="AX36" s="378"/>
      <c r="AY36" s="378"/>
      <c r="AZ36" s="378"/>
      <c r="BA36" s="378"/>
      <c r="BB36" s="378"/>
      <c r="BC36" s="378"/>
      <c r="BD36" s="181"/>
      <c r="BE36" s="379" t="str">
        <f t="shared" si="1"/>
        <v/>
      </c>
      <c r="BF36" s="379"/>
      <c r="BG36" s="378"/>
      <c r="BH36" s="378"/>
      <c r="BI36" s="378"/>
      <c r="BJ36" s="378"/>
      <c r="BK36" s="378"/>
      <c r="BL36" s="378"/>
      <c r="BM36" s="378"/>
      <c r="BN36" s="378"/>
      <c r="BO36" s="378"/>
      <c r="BP36" s="378"/>
      <c r="BQ36" s="378"/>
      <c r="BR36" s="378"/>
      <c r="BS36" s="378"/>
      <c r="BT36" s="378"/>
      <c r="BU36" s="378"/>
      <c r="BV36" s="181"/>
      <c r="BW36" s="379">
        <f t="shared" si="2"/>
        <v>10</v>
      </c>
      <c r="BX36" s="379"/>
      <c r="BY36" s="378" t="str">
        <f>IF('各会計、関係団体の財政状況及び健全化判断比率'!B70="","",'各会計、関係団体の財政状況及び健全化判断比率'!B70)</f>
        <v>福岡県市町村職員退職手当組合（一般会計）</v>
      </c>
      <c r="BZ36" s="378"/>
      <c r="CA36" s="378"/>
      <c r="CB36" s="378"/>
      <c r="CC36" s="378"/>
      <c r="CD36" s="378"/>
      <c r="CE36" s="378"/>
      <c r="CF36" s="378"/>
      <c r="CG36" s="378"/>
      <c r="CH36" s="378"/>
      <c r="CI36" s="378"/>
      <c r="CJ36" s="378"/>
      <c r="CK36" s="378"/>
      <c r="CL36" s="378"/>
      <c r="CM36" s="378"/>
      <c r="CN36" s="181"/>
      <c r="CO36" s="379" t="str">
        <f t="shared" si="3"/>
        <v/>
      </c>
      <c r="CP36" s="379"/>
      <c r="CQ36" s="378" t="str">
        <f>IF('各会計、関係団体の財政状況及び健全化判断比率'!BS9="","",'各会計、関係団体の財政状況及び健全化判断比率'!BS9)</f>
        <v/>
      </c>
      <c r="CR36" s="378"/>
      <c r="CS36" s="378"/>
      <c r="CT36" s="378"/>
      <c r="CU36" s="378"/>
      <c r="CV36" s="378"/>
      <c r="CW36" s="378"/>
      <c r="CX36" s="378"/>
      <c r="CY36" s="378"/>
      <c r="CZ36" s="378"/>
      <c r="DA36" s="378"/>
      <c r="DB36" s="378"/>
      <c r="DC36" s="378"/>
      <c r="DD36" s="378"/>
      <c r="DE36" s="378"/>
      <c r="DG36" s="380" t="str">
        <f>IF('各会計、関係団体の財政状況及び健全化判断比率'!BR9="","",'各会計、関係団体の財政状況及び健全化判断比率'!BR9)</f>
        <v/>
      </c>
      <c r="DH36" s="380"/>
      <c r="DI36" s="208"/>
    </row>
    <row r="37" spans="1:113" ht="32.25" customHeight="1" x14ac:dyDescent="0.15">
      <c r="A37" s="181"/>
      <c r="B37" s="205"/>
      <c r="C37" s="379" t="str">
        <f>IF(E37="","",C36+1)</f>
        <v/>
      </c>
      <c r="D37" s="379"/>
      <c r="E37" s="378" t="str">
        <f>IF('各会計、関係団体の財政状況及び健全化判断比率'!B10="","",'各会計、関係団体の財政状況及び健全化判断比率'!B10)</f>
        <v/>
      </c>
      <c r="F37" s="378"/>
      <c r="G37" s="378"/>
      <c r="H37" s="378"/>
      <c r="I37" s="378"/>
      <c r="J37" s="378"/>
      <c r="K37" s="378"/>
      <c r="L37" s="378"/>
      <c r="M37" s="378"/>
      <c r="N37" s="378"/>
      <c r="O37" s="378"/>
      <c r="P37" s="378"/>
      <c r="Q37" s="378"/>
      <c r="R37" s="378"/>
      <c r="S37" s="378"/>
      <c r="T37" s="181"/>
      <c r="U37" s="379" t="str">
        <f t="shared" si="4"/>
        <v/>
      </c>
      <c r="V37" s="379"/>
      <c r="W37" s="378"/>
      <c r="X37" s="378"/>
      <c r="Y37" s="378"/>
      <c r="Z37" s="378"/>
      <c r="AA37" s="378"/>
      <c r="AB37" s="378"/>
      <c r="AC37" s="378"/>
      <c r="AD37" s="378"/>
      <c r="AE37" s="378"/>
      <c r="AF37" s="378"/>
      <c r="AG37" s="378"/>
      <c r="AH37" s="378"/>
      <c r="AI37" s="378"/>
      <c r="AJ37" s="378"/>
      <c r="AK37" s="378"/>
      <c r="AL37" s="181"/>
      <c r="AM37" s="379" t="str">
        <f t="shared" si="0"/>
        <v/>
      </c>
      <c r="AN37" s="379"/>
      <c r="AO37" s="378"/>
      <c r="AP37" s="378"/>
      <c r="AQ37" s="378"/>
      <c r="AR37" s="378"/>
      <c r="AS37" s="378"/>
      <c r="AT37" s="378"/>
      <c r="AU37" s="378"/>
      <c r="AV37" s="378"/>
      <c r="AW37" s="378"/>
      <c r="AX37" s="378"/>
      <c r="AY37" s="378"/>
      <c r="AZ37" s="378"/>
      <c r="BA37" s="378"/>
      <c r="BB37" s="378"/>
      <c r="BC37" s="378"/>
      <c r="BD37" s="181"/>
      <c r="BE37" s="379" t="str">
        <f t="shared" si="1"/>
        <v/>
      </c>
      <c r="BF37" s="379"/>
      <c r="BG37" s="378"/>
      <c r="BH37" s="378"/>
      <c r="BI37" s="378"/>
      <c r="BJ37" s="378"/>
      <c r="BK37" s="378"/>
      <c r="BL37" s="378"/>
      <c r="BM37" s="378"/>
      <c r="BN37" s="378"/>
      <c r="BO37" s="378"/>
      <c r="BP37" s="378"/>
      <c r="BQ37" s="378"/>
      <c r="BR37" s="378"/>
      <c r="BS37" s="378"/>
      <c r="BT37" s="378"/>
      <c r="BU37" s="378"/>
      <c r="BV37" s="181"/>
      <c r="BW37" s="379">
        <f t="shared" si="2"/>
        <v>11</v>
      </c>
      <c r="BX37" s="379"/>
      <c r="BY37" s="378" t="str">
        <f>IF('各会計、関係団体の財政状況及び健全化判断比率'!B71="","",'各会計、関係団体の財政状況及び健全化判断比率'!B71)</f>
        <v>福岡県市町村職員退職手当組合（基金特別会計）</v>
      </c>
      <c r="BZ37" s="378"/>
      <c r="CA37" s="378"/>
      <c r="CB37" s="378"/>
      <c r="CC37" s="378"/>
      <c r="CD37" s="378"/>
      <c r="CE37" s="378"/>
      <c r="CF37" s="378"/>
      <c r="CG37" s="378"/>
      <c r="CH37" s="378"/>
      <c r="CI37" s="378"/>
      <c r="CJ37" s="378"/>
      <c r="CK37" s="378"/>
      <c r="CL37" s="378"/>
      <c r="CM37" s="378"/>
      <c r="CN37" s="181"/>
      <c r="CO37" s="379" t="str">
        <f t="shared" si="3"/>
        <v/>
      </c>
      <c r="CP37" s="379"/>
      <c r="CQ37" s="378" t="str">
        <f>IF('各会計、関係団体の財政状況及び健全化判断比率'!BS10="","",'各会計、関係団体の財政状況及び健全化判断比率'!BS10)</f>
        <v/>
      </c>
      <c r="CR37" s="378"/>
      <c r="CS37" s="378"/>
      <c r="CT37" s="378"/>
      <c r="CU37" s="378"/>
      <c r="CV37" s="378"/>
      <c r="CW37" s="378"/>
      <c r="CX37" s="378"/>
      <c r="CY37" s="378"/>
      <c r="CZ37" s="378"/>
      <c r="DA37" s="378"/>
      <c r="DB37" s="378"/>
      <c r="DC37" s="378"/>
      <c r="DD37" s="378"/>
      <c r="DE37" s="378"/>
      <c r="DG37" s="380" t="str">
        <f>IF('各会計、関係団体の財政状況及び健全化判断比率'!BR10="","",'各会計、関係団体の財政状況及び健全化判断比率'!BR10)</f>
        <v/>
      </c>
      <c r="DH37" s="380"/>
      <c r="DI37" s="208"/>
    </row>
    <row r="38" spans="1:113" ht="32.25" customHeight="1" x14ac:dyDescent="0.15">
      <c r="A38" s="181"/>
      <c r="B38" s="205"/>
      <c r="C38" s="379" t="str">
        <f t="shared" ref="C38:C43" si="5">IF(E38="","",C37+1)</f>
        <v/>
      </c>
      <c r="D38" s="379"/>
      <c r="E38" s="378" t="str">
        <f>IF('各会計、関係団体の財政状況及び健全化判断比率'!B11="","",'各会計、関係団体の財政状況及び健全化判断比率'!B11)</f>
        <v/>
      </c>
      <c r="F38" s="378"/>
      <c r="G38" s="378"/>
      <c r="H38" s="378"/>
      <c r="I38" s="378"/>
      <c r="J38" s="378"/>
      <c r="K38" s="378"/>
      <c r="L38" s="378"/>
      <c r="M38" s="378"/>
      <c r="N38" s="378"/>
      <c r="O38" s="378"/>
      <c r="P38" s="378"/>
      <c r="Q38" s="378"/>
      <c r="R38" s="378"/>
      <c r="S38" s="378"/>
      <c r="T38" s="181"/>
      <c r="U38" s="379" t="str">
        <f t="shared" si="4"/>
        <v/>
      </c>
      <c r="V38" s="379"/>
      <c r="W38" s="378"/>
      <c r="X38" s="378"/>
      <c r="Y38" s="378"/>
      <c r="Z38" s="378"/>
      <c r="AA38" s="378"/>
      <c r="AB38" s="378"/>
      <c r="AC38" s="378"/>
      <c r="AD38" s="378"/>
      <c r="AE38" s="378"/>
      <c r="AF38" s="378"/>
      <c r="AG38" s="378"/>
      <c r="AH38" s="378"/>
      <c r="AI38" s="378"/>
      <c r="AJ38" s="378"/>
      <c r="AK38" s="378"/>
      <c r="AL38" s="181"/>
      <c r="AM38" s="379" t="str">
        <f t="shared" si="0"/>
        <v/>
      </c>
      <c r="AN38" s="379"/>
      <c r="AO38" s="378"/>
      <c r="AP38" s="378"/>
      <c r="AQ38" s="378"/>
      <c r="AR38" s="378"/>
      <c r="AS38" s="378"/>
      <c r="AT38" s="378"/>
      <c r="AU38" s="378"/>
      <c r="AV38" s="378"/>
      <c r="AW38" s="378"/>
      <c r="AX38" s="378"/>
      <c r="AY38" s="378"/>
      <c r="AZ38" s="378"/>
      <c r="BA38" s="378"/>
      <c r="BB38" s="378"/>
      <c r="BC38" s="378"/>
      <c r="BD38" s="181"/>
      <c r="BE38" s="379" t="str">
        <f t="shared" si="1"/>
        <v/>
      </c>
      <c r="BF38" s="379"/>
      <c r="BG38" s="378"/>
      <c r="BH38" s="378"/>
      <c r="BI38" s="378"/>
      <c r="BJ38" s="378"/>
      <c r="BK38" s="378"/>
      <c r="BL38" s="378"/>
      <c r="BM38" s="378"/>
      <c r="BN38" s="378"/>
      <c r="BO38" s="378"/>
      <c r="BP38" s="378"/>
      <c r="BQ38" s="378"/>
      <c r="BR38" s="378"/>
      <c r="BS38" s="378"/>
      <c r="BT38" s="378"/>
      <c r="BU38" s="378"/>
      <c r="BV38" s="181"/>
      <c r="BW38" s="379">
        <f t="shared" si="2"/>
        <v>12</v>
      </c>
      <c r="BX38" s="379"/>
      <c r="BY38" s="378" t="str">
        <f>IF('各会計、関係団体の財政状況及び健全化判断比率'!B72="","",'各会計、関係団体の財政状況及び健全化判断比率'!B72)</f>
        <v>福岡県自治会館管理組合（一般会計）</v>
      </c>
      <c r="BZ38" s="378"/>
      <c r="CA38" s="378"/>
      <c r="CB38" s="378"/>
      <c r="CC38" s="378"/>
      <c r="CD38" s="378"/>
      <c r="CE38" s="378"/>
      <c r="CF38" s="378"/>
      <c r="CG38" s="378"/>
      <c r="CH38" s="378"/>
      <c r="CI38" s="378"/>
      <c r="CJ38" s="378"/>
      <c r="CK38" s="378"/>
      <c r="CL38" s="378"/>
      <c r="CM38" s="378"/>
      <c r="CN38" s="181"/>
      <c r="CO38" s="379" t="str">
        <f t="shared" si="3"/>
        <v/>
      </c>
      <c r="CP38" s="379"/>
      <c r="CQ38" s="378" t="str">
        <f>IF('各会計、関係団体の財政状況及び健全化判断比率'!BS11="","",'各会計、関係団体の財政状況及び健全化判断比率'!BS11)</f>
        <v/>
      </c>
      <c r="CR38" s="378"/>
      <c r="CS38" s="378"/>
      <c r="CT38" s="378"/>
      <c r="CU38" s="378"/>
      <c r="CV38" s="378"/>
      <c r="CW38" s="378"/>
      <c r="CX38" s="378"/>
      <c r="CY38" s="378"/>
      <c r="CZ38" s="378"/>
      <c r="DA38" s="378"/>
      <c r="DB38" s="378"/>
      <c r="DC38" s="378"/>
      <c r="DD38" s="378"/>
      <c r="DE38" s="378"/>
      <c r="DG38" s="380" t="str">
        <f>IF('各会計、関係団体の財政状況及び健全化判断比率'!BR11="","",'各会計、関係団体の財政状況及び健全化判断比率'!BR11)</f>
        <v/>
      </c>
      <c r="DH38" s="380"/>
      <c r="DI38" s="208"/>
    </row>
    <row r="39" spans="1:113" ht="32.25" customHeight="1" x14ac:dyDescent="0.15">
      <c r="A39" s="181"/>
      <c r="B39" s="205"/>
      <c r="C39" s="379" t="str">
        <f t="shared" si="5"/>
        <v/>
      </c>
      <c r="D39" s="379"/>
      <c r="E39" s="378" t="str">
        <f>IF('各会計、関係団体の財政状況及び健全化判断比率'!B12="","",'各会計、関係団体の財政状況及び健全化判断比率'!B12)</f>
        <v/>
      </c>
      <c r="F39" s="378"/>
      <c r="G39" s="378"/>
      <c r="H39" s="378"/>
      <c r="I39" s="378"/>
      <c r="J39" s="378"/>
      <c r="K39" s="378"/>
      <c r="L39" s="378"/>
      <c r="M39" s="378"/>
      <c r="N39" s="378"/>
      <c r="O39" s="378"/>
      <c r="P39" s="378"/>
      <c r="Q39" s="378"/>
      <c r="R39" s="378"/>
      <c r="S39" s="378"/>
      <c r="T39" s="181"/>
      <c r="U39" s="379" t="str">
        <f t="shared" si="4"/>
        <v/>
      </c>
      <c r="V39" s="379"/>
      <c r="W39" s="378"/>
      <c r="X39" s="378"/>
      <c r="Y39" s="378"/>
      <c r="Z39" s="378"/>
      <c r="AA39" s="378"/>
      <c r="AB39" s="378"/>
      <c r="AC39" s="378"/>
      <c r="AD39" s="378"/>
      <c r="AE39" s="378"/>
      <c r="AF39" s="378"/>
      <c r="AG39" s="378"/>
      <c r="AH39" s="378"/>
      <c r="AI39" s="378"/>
      <c r="AJ39" s="378"/>
      <c r="AK39" s="378"/>
      <c r="AL39" s="181"/>
      <c r="AM39" s="379" t="str">
        <f t="shared" si="0"/>
        <v/>
      </c>
      <c r="AN39" s="379"/>
      <c r="AO39" s="378"/>
      <c r="AP39" s="378"/>
      <c r="AQ39" s="378"/>
      <c r="AR39" s="378"/>
      <c r="AS39" s="378"/>
      <c r="AT39" s="378"/>
      <c r="AU39" s="378"/>
      <c r="AV39" s="378"/>
      <c r="AW39" s="378"/>
      <c r="AX39" s="378"/>
      <c r="AY39" s="378"/>
      <c r="AZ39" s="378"/>
      <c r="BA39" s="378"/>
      <c r="BB39" s="378"/>
      <c r="BC39" s="378"/>
      <c r="BD39" s="181"/>
      <c r="BE39" s="379" t="str">
        <f t="shared" si="1"/>
        <v/>
      </c>
      <c r="BF39" s="379"/>
      <c r="BG39" s="378"/>
      <c r="BH39" s="378"/>
      <c r="BI39" s="378"/>
      <c r="BJ39" s="378"/>
      <c r="BK39" s="378"/>
      <c r="BL39" s="378"/>
      <c r="BM39" s="378"/>
      <c r="BN39" s="378"/>
      <c r="BO39" s="378"/>
      <c r="BP39" s="378"/>
      <c r="BQ39" s="378"/>
      <c r="BR39" s="378"/>
      <c r="BS39" s="378"/>
      <c r="BT39" s="378"/>
      <c r="BU39" s="378"/>
      <c r="BV39" s="181"/>
      <c r="BW39" s="379">
        <f t="shared" si="2"/>
        <v>13</v>
      </c>
      <c r="BX39" s="379"/>
      <c r="BY39" s="378" t="str">
        <f>IF('各会計、関係団体の財政状況及び健全化判断比率'!B73="","",'各会計、関係団体の財政状況及び健全化判断比率'!B73)</f>
        <v>甘木・朝倉広域市町村圏事務組合（一般会計）</v>
      </c>
      <c r="BZ39" s="378"/>
      <c r="CA39" s="378"/>
      <c r="CB39" s="378"/>
      <c r="CC39" s="378"/>
      <c r="CD39" s="378"/>
      <c r="CE39" s="378"/>
      <c r="CF39" s="378"/>
      <c r="CG39" s="378"/>
      <c r="CH39" s="378"/>
      <c r="CI39" s="378"/>
      <c r="CJ39" s="378"/>
      <c r="CK39" s="378"/>
      <c r="CL39" s="378"/>
      <c r="CM39" s="378"/>
      <c r="CN39" s="181"/>
      <c r="CO39" s="379" t="str">
        <f t="shared" si="3"/>
        <v/>
      </c>
      <c r="CP39" s="379"/>
      <c r="CQ39" s="378" t="str">
        <f>IF('各会計、関係団体の財政状況及び健全化判断比率'!BS12="","",'各会計、関係団体の財政状況及び健全化判断比率'!BS12)</f>
        <v/>
      </c>
      <c r="CR39" s="378"/>
      <c r="CS39" s="378"/>
      <c r="CT39" s="378"/>
      <c r="CU39" s="378"/>
      <c r="CV39" s="378"/>
      <c r="CW39" s="378"/>
      <c r="CX39" s="378"/>
      <c r="CY39" s="378"/>
      <c r="CZ39" s="378"/>
      <c r="DA39" s="378"/>
      <c r="DB39" s="378"/>
      <c r="DC39" s="378"/>
      <c r="DD39" s="378"/>
      <c r="DE39" s="378"/>
      <c r="DG39" s="380" t="str">
        <f>IF('各会計、関係団体の財政状況及び健全化判断比率'!BR12="","",'各会計、関係団体の財政状況及び健全化判断比率'!BR12)</f>
        <v/>
      </c>
      <c r="DH39" s="380"/>
      <c r="DI39" s="208"/>
    </row>
    <row r="40" spans="1:113" ht="32.25" customHeight="1" x14ac:dyDescent="0.15">
      <c r="A40" s="181"/>
      <c r="B40" s="205"/>
      <c r="C40" s="379" t="str">
        <f t="shared" si="5"/>
        <v/>
      </c>
      <c r="D40" s="379"/>
      <c r="E40" s="378" t="str">
        <f>IF('各会計、関係団体の財政状況及び健全化判断比率'!B13="","",'各会計、関係団体の財政状況及び健全化判断比率'!B13)</f>
        <v/>
      </c>
      <c r="F40" s="378"/>
      <c r="G40" s="378"/>
      <c r="H40" s="378"/>
      <c r="I40" s="378"/>
      <c r="J40" s="378"/>
      <c r="K40" s="378"/>
      <c r="L40" s="378"/>
      <c r="M40" s="378"/>
      <c r="N40" s="378"/>
      <c r="O40" s="378"/>
      <c r="P40" s="378"/>
      <c r="Q40" s="378"/>
      <c r="R40" s="378"/>
      <c r="S40" s="378"/>
      <c r="T40" s="181"/>
      <c r="U40" s="379" t="str">
        <f t="shared" si="4"/>
        <v/>
      </c>
      <c r="V40" s="379"/>
      <c r="W40" s="378"/>
      <c r="X40" s="378"/>
      <c r="Y40" s="378"/>
      <c r="Z40" s="378"/>
      <c r="AA40" s="378"/>
      <c r="AB40" s="378"/>
      <c r="AC40" s="378"/>
      <c r="AD40" s="378"/>
      <c r="AE40" s="378"/>
      <c r="AF40" s="378"/>
      <c r="AG40" s="378"/>
      <c r="AH40" s="378"/>
      <c r="AI40" s="378"/>
      <c r="AJ40" s="378"/>
      <c r="AK40" s="378"/>
      <c r="AL40" s="181"/>
      <c r="AM40" s="379" t="str">
        <f t="shared" si="0"/>
        <v/>
      </c>
      <c r="AN40" s="379"/>
      <c r="AO40" s="378"/>
      <c r="AP40" s="378"/>
      <c r="AQ40" s="378"/>
      <c r="AR40" s="378"/>
      <c r="AS40" s="378"/>
      <c r="AT40" s="378"/>
      <c r="AU40" s="378"/>
      <c r="AV40" s="378"/>
      <c r="AW40" s="378"/>
      <c r="AX40" s="378"/>
      <c r="AY40" s="378"/>
      <c r="AZ40" s="378"/>
      <c r="BA40" s="378"/>
      <c r="BB40" s="378"/>
      <c r="BC40" s="378"/>
      <c r="BD40" s="181"/>
      <c r="BE40" s="379" t="str">
        <f t="shared" si="1"/>
        <v/>
      </c>
      <c r="BF40" s="379"/>
      <c r="BG40" s="378"/>
      <c r="BH40" s="378"/>
      <c r="BI40" s="378"/>
      <c r="BJ40" s="378"/>
      <c r="BK40" s="378"/>
      <c r="BL40" s="378"/>
      <c r="BM40" s="378"/>
      <c r="BN40" s="378"/>
      <c r="BO40" s="378"/>
      <c r="BP40" s="378"/>
      <c r="BQ40" s="378"/>
      <c r="BR40" s="378"/>
      <c r="BS40" s="378"/>
      <c r="BT40" s="378"/>
      <c r="BU40" s="378"/>
      <c r="BV40" s="181"/>
      <c r="BW40" s="379">
        <f t="shared" si="2"/>
        <v>14</v>
      </c>
      <c r="BX40" s="379"/>
      <c r="BY40" s="378" t="str">
        <f>IF('各会計、関係団体の財政状況及び健全化判断比率'!B74="","",'各会計、関係団体の財政状況及び健全化判断比率'!B74)</f>
        <v>甘木・朝倉広域市町村圏事務組合（消防特別会計）</v>
      </c>
      <c r="BZ40" s="378"/>
      <c r="CA40" s="378"/>
      <c r="CB40" s="378"/>
      <c r="CC40" s="378"/>
      <c r="CD40" s="378"/>
      <c r="CE40" s="378"/>
      <c r="CF40" s="378"/>
      <c r="CG40" s="378"/>
      <c r="CH40" s="378"/>
      <c r="CI40" s="378"/>
      <c r="CJ40" s="378"/>
      <c r="CK40" s="378"/>
      <c r="CL40" s="378"/>
      <c r="CM40" s="378"/>
      <c r="CN40" s="181"/>
      <c r="CO40" s="379" t="str">
        <f t="shared" si="3"/>
        <v/>
      </c>
      <c r="CP40" s="379"/>
      <c r="CQ40" s="378" t="str">
        <f>IF('各会計、関係団体の財政状況及び健全化判断比率'!BS13="","",'各会計、関係団体の財政状況及び健全化判断比率'!BS13)</f>
        <v/>
      </c>
      <c r="CR40" s="378"/>
      <c r="CS40" s="378"/>
      <c r="CT40" s="378"/>
      <c r="CU40" s="378"/>
      <c r="CV40" s="378"/>
      <c r="CW40" s="378"/>
      <c r="CX40" s="378"/>
      <c r="CY40" s="378"/>
      <c r="CZ40" s="378"/>
      <c r="DA40" s="378"/>
      <c r="DB40" s="378"/>
      <c r="DC40" s="378"/>
      <c r="DD40" s="378"/>
      <c r="DE40" s="378"/>
      <c r="DG40" s="380" t="str">
        <f>IF('各会計、関係団体の財政状況及び健全化判断比率'!BR13="","",'各会計、関係団体の財政状況及び健全化判断比率'!BR13)</f>
        <v/>
      </c>
      <c r="DH40" s="380"/>
      <c r="DI40" s="208"/>
    </row>
    <row r="41" spans="1:113" ht="32.25" customHeight="1" x14ac:dyDescent="0.15">
      <c r="A41" s="181"/>
      <c r="B41" s="205"/>
      <c r="C41" s="379" t="str">
        <f t="shared" si="5"/>
        <v/>
      </c>
      <c r="D41" s="379"/>
      <c r="E41" s="378" t="str">
        <f>IF('各会計、関係団体の財政状況及び健全化判断比率'!B14="","",'各会計、関係団体の財政状況及び健全化判断比率'!B14)</f>
        <v/>
      </c>
      <c r="F41" s="378"/>
      <c r="G41" s="378"/>
      <c r="H41" s="378"/>
      <c r="I41" s="378"/>
      <c r="J41" s="378"/>
      <c r="K41" s="378"/>
      <c r="L41" s="378"/>
      <c r="M41" s="378"/>
      <c r="N41" s="378"/>
      <c r="O41" s="378"/>
      <c r="P41" s="378"/>
      <c r="Q41" s="378"/>
      <c r="R41" s="378"/>
      <c r="S41" s="378"/>
      <c r="T41" s="181"/>
      <c r="U41" s="379" t="str">
        <f t="shared" si="4"/>
        <v/>
      </c>
      <c r="V41" s="379"/>
      <c r="W41" s="378"/>
      <c r="X41" s="378"/>
      <c r="Y41" s="378"/>
      <c r="Z41" s="378"/>
      <c r="AA41" s="378"/>
      <c r="AB41" s="378"/>
      <c r="AC41" s="378"/>
      <c r="AD41" s="378"/>
      <c r="AE41" s="378"/>
      <c r="AF41" s="378"/>
      <c r="AG41" s="378"/>
      <c r="AH41" s="378"/>
      <c r="AI41" s="378"/>
      <c r="AJ41" s="378"/>
      <c r="AK41" s="378"/>
      <c r="AL41" s="181"/>
      <c r="AM41" s="379" t="str">
        <f t="shared" si="0"/>
        <v/>
      </c>
      <c r="AN41" s="379"/>
      <c r="AO41" s="378"/>
      <c r="AP41" s="378"/>
      <c r="AQ41" s="378"/>
      <c r="AR41" s="378"/>
      <c r="AS41" s="378"/>
      <c r="AT41" s="378"/>
      <c r="AU41" s="378"/>
      <c r="AV41" s="378"/>
      <c r="AW41" s="378"/>
      <c r="AX41" s="378"/>
      <c r="AY41" s="378"/>
      <c r="AZ41" s="378"/>
      <c r="BA41" s="378"/>
      <c r="BB41" s="378"/>
      <c r="BC41" s="378"/>
      <c r="BD41" s="181"/>
      <c r="BE41" s="379" t="str">
        <f t="shared" si="1"/>
        <v/>
      </c>
      <c r="BF41" s="379"/>
      <c r="BG41" s="378"/>
      <c r="BH41" s="378"/>
      <c r="BI41" s="378"/>
      <c r="BJ41" s="378"/>
      <c r="BK41" s="378"/>
      <c r="BL41" s="378"/>
      <c r="BM41" s="378"/>
      <c r="BN41" s="378"/>
      <c r="BO41" s="378"/>
      <c r="BP41" s="378"/>
      <c r="BQ41" s="378"/>
      <c r="BR41" s="378"/>
      <c r="BS41" s="378"/>
      <c r="BT41" s="378"/>
      <c r="BU41" s="378"/>
      <c r="BV41" s="181"/>
      <c r="BW41" s="379">
        <f t="shared" si="2"/>
        <v>15</v>
      </c>
      <c r="BX41" s="379"/>
      <c r="BY41" s="378" t="str">
        <f>IF('各会計、関係団体の財政状況及び健全化判断比率'!B75="","",'各会計、関係団体の財政状況及び健全化判断比率'!B75)</f>
        <v>甘木・朝倉・三井環境施設組合（一般会計）</v>
      </c>
      <c r="BZ41" s="378"/>
      <c r="CA41" s="378"/>
      <c r="CB41" s="378"/>
      <c r="CC41" s="378"/>
      <c r="CD41" s="378"/>
      <c r="CE41" s="378"/>
      <c r="CF41" s="378"/>
      <c r="CG41" s="378"/>
      <c r="CH41" s="378"/>
      <c r="CI41" s="378"/>
      <c r="CJ41" s="378"/>
      <c r="CK41" s="378"/>
      <c r="CL41" s="378"/>
      <c r="CM41" s="378"/>
      <c r="CN41" s="181"/>
      <c r="CO41" s="379" t="str">
        <f t="shared" si="3"/>
        <v/>
      </c>
      <c r="CP41" s="379"/>
      <c r="CQ41" s="378" t="str">
        <f>IF('各会計、関係団体の財政状況及び健全化判断比率'!BS14="","",'各会計、関係団体の財政状況及び健全化判断比率'!BS14)</f>
        <v/>
      </c>
      <c r="CR41" s="378"/>
      <c r="CS41" s="378"/>
      <c r="CT41" s="378"/>
      <c r="CU41" s="378"/>
      <c r="CV41" s="378"/>
      <c r="CW41" s="378"/>
      <c r="CX41" s="378"/>
      <c r="CY41" s="378"/>
      <c r="CZ41" s="378"/>
      <c r="DA41" s="378"/>
      <c r="DB41" s="378"/>
      <c r="DC41" s="378"/>
      <c r="DD41" s="378"/>
      <c r="DE41" s="378"/>
      <c r="DG41" s="380" t="str">
        <f>IF('各会計、関係団体の財政状況及び健全化判断比率'!BR14="","",'各会計、関係団体の財政状況及び健全化判断比率'!BR14)</f>
        <v/>
      </c>
      <c r="DH41" s="380"/>
      <c r="DI41" s="208"/>
    </row>
    <row r="42" spans="1:113" ht="32.25" customHeight="1" x14ac:dyDescent="0.15">
      <c r="B42" s="205"/>
      <c r="C42" s="379" t="str">
        <f t="shared" si="5"/>
        <v/>
      </c>
      <c r="D42" s="379"/>
      <c r="E42" s="378" t="str">
        <f>IF('各会計、関係団体の財政状況及び健全化判断比率'!B15="","",'各会計、関係団体の財政状況及び健全化判断比率'!B15)</f>
        <v/>
      </c>
      <c r="F42" s="378"/>
      <c r="G42" s="378"/>
      <c r="H42" s="378"/>
      <c r="I42" s="378"/>
      <c r="J42" s="378"/>
      <c r="K42" s="378"/>
      <c r="L42" s="378"/>
      <c r="M42" s="378"/>
      <c r="N42" s="378"/>
      <c r="O42" s="378"/>
      <c r="P42" s="378"/>
      <c r="Q42" s="378"/>
      <c r="R42" s="378"/>
      <c r="S42" s="378"/>
      <c r="T42" s="181"/>
      <c r="U42" s="379" t="str">
        <f t="shared" si="4"/>
        <v/>
      </c>
      <c r="V42" s="379"/>
      <c r="W42" s="378"/>
      <c r="X42" s="378"/>
      <c r="Y42" s="378"/>
      <c r="Z42" s="378"/>
      <c r="AA42" s="378"/>
      <c r="AB42" s="378"/>
      <c r="AC42" s="378"/>
      <c r="AD42" s="378"/>
      <c r="AE42" s="378"/>
      <c r="AF42" s="378"/>
      <c r="AG42" s="378"/>
      <c r="AH42" s="378"/>
      <c r="AI42" s="378"/>
      <c r="AJ42" s="378"/>
      <c r="AK42" s="378"/>
      <c r="AL42" s="181"/>
      <c r="AM42" s="379" t="str">
        <f t="shared" si="0"/>
        <v/>
      </c>
      <c r="AN42" s="379"/>
      <c r="AO42" s="378"/>
      <c r="AP42" s="378"/>
      <c r="AQ42" s="378"/>
      <c r="AR42" s="378"/>
      <c r="AS42" s="378"/>
      <c r="AT42" s="378"/>
      <c r="AU42" s="378"/>
      <c r="AV42" s="378"/>
      <c r="AW42" s="378"/>
      <c r="AX42" s="378"/>
      <c r="AY42" s="378"/>
      <c r="AZ42" s="378"/>
      <c r="BA42" s="378"/>
      <c r="BB42" s="378"/>
      <c r="BC42" s="378"/>
      <c r="BD42" s="181"/>
      <c r="BE42" s="379" t="str">
        <f t="shared" si="1"/>
        <v/>
      </c>
      <c r="BF42" s="379"/>
      <c r="BG42" s="378"/>
      <c r="BH42" s="378"/>
      <c r="BI42" s="378"/>
      <c r="BJ42" s="378"/>
      <c r="BK42" s="378"/>
      <c r="BL42" s="378"/>
      <c r="BM42" s="378"/>
      <c r="BN42" s="378"/>
      <c r="BO42" s="378"/>
      <c r="BP42" s="378"/>
      <c r="BQ42" s="378"/>
      <c r="BR42" s="378"/>
      <c r="BS42" s="378"/>
      <c r="BT42" s="378"/>
      <c r="BU42" s="378"/>
      <c r="BV42" s="181"/>
      <c r="BW42" s="379">
        <f t="shared" si="2"/>
        <v>16</v>
      </c>
      <c r="BX42" s="379"/>
      <c r="BY42" s="378" t="str">
        <f>IF('各会計、関係団体の財政状況及び健全化判断比率'!B76="","",'各会計、関係団体の財政状況及び健全化判断比率'!B76)</f>
        <v>福岡県自治振興組合（一般会計）</v>
      </c>
      <c r="BZ42" s="378"/>
      <c r="CA42" s="378"/>
      <c r="CB42" s="378"/>
      <c r="CC42" s="378"/>
      <c r="CD42" s="378"/>
      <c r="CE42" s="378"/>
      <c r="CF42" s="378"/>
      <c r="CG42" s="378"/>
      <c r="CH42" s="378"/>
      <c r="CI42" s="378"/>
      <c r="CJ42" s="378"/>
      <c r="CK42" s="378"/>
      <c r="CL42" s="378"/>
      <c r="CM42" s="378"/>
      <c r="CN42" s="181"/>
      <c r="CO42" s="379" t="str">
        <f t="shared" si="3"/>
        <v/>
      </c>
      <c r="CP42" s="379"/>
      <c r="CQ42" s="378" t="str">
        <f>IF('各会計、関係団体の財政状況及び健全化判断比率'!BS15="","",'各会計、関係団体の財政状況及び健全化判断比率'!BS15)</f>
        <v/>
      </c>
      <c r="CR42" s="378"/>
      <c r="CS42" s="378"/>
      <c r="CT42" s="378"/>
      <c r="CU42" s="378"/>
      <c r="CV42" s="378"/>
      <c r="CW42" s="378"/>
      <c r="CX42" s="378"/>
      <c r="CY42" s="378"/>
      <c r="CZ42" s="378"/>
      <c r="DA42" s="378"/>
      <c r="DB42" s="378"/>
      <c r="DC42" s="378"/>
      <c r="DD42" s="378"/>
      <c r="DE42" s="378"/>
      <c r="DG42" s="380" t="str">
        <f>IF('各会計、関係団体の財政状況及び健全化判断比率'!BR15="","",'各会計、関係団体の財政状況及び健全化判断比率'!BR15)</f>
        <v/>
      </c>
      <c r="DH42" s="380"/>
      <c r="DI42" s="208"/>
    </row>
    <row r="43" spans="1:113" ht="32.25" customHeight="1" x14ac:dyDescent="0.15">
      <c r="B43" s="205"/>
      <c r="C43" s="379" t="str">
        <f t="shared" si="5"/>
        <v/>
      </c>
      <c r="D43" s="379"/>
      <c r="E43" s="378" t="str">
        <f>IF('各会計、関係団体の財政状況及び健全化判断比率'!B16="","",'各会計、関係団体の財政状況及び健全化判断比率'!B16)</f>
        <v/>
      </c>
      <c r="F43" s="378"/>
      <c r="G43" s="378"/>
      <c r="H43" s="378"/>
      <c r="I43" s="378"/>
      <c r="J43" s="378"/>
      <c r="K43" s="378"/>
      <c r="L43" s="378"/>
      <c r="M43" s="378"/>
      <c r="N43" s="378"/>
      <c r="O43" s="378"/>
      <c r="P43" s="378"/>
      <c r="Q43" s="378"/>
      <c r="R43" s="378"/>
      <c r="S43" s="378"/>
      <c r="T43" s="181"/>
      <c r="U43" s="379" t="str">
        <f t="shared" si="4"/>
        <v/>
      </c>
      <c r="V43" s="379"/>
      <c r="W43" s="378"/>
      <c r="X43" s="378"/>
      <c r="Y43" s="378"/>
      <c r="Z43" s="378"/>
      <c r="AA43" s="378"/>
      <c r="AB43" s="378"/>
      <c r="AC43" s="378"/>
      <c r="AD43" s="378"/>
      <c r="AE43" s="378"/>
      <c r="AF43" s="378"/>
      <c r="AG43" s="378"/>
      <c r="AH43" s="378"/>
      <c r="AI43" s="378"/>
      <c r="AJ43" s="378"/>
      <c r="AK43" s="378"/>
      <c r="AL43" s="181"/>
      <c r="AM43" s="379" t="str">
        <f t="shared" si="0"/>
        <v/>
      </c>
      <c r="AN43" s="379"/>
      <c r="AO43" s="378"/>
      <c r="AP43" s="378"/>
      <c r="AQ43" s="378"/>
      <c r="AR43" s="378"/>
      <c r="AS43" s="378"/>
      <c r="AT43" s="378"/>
      <c r="AU43" s="378"/>
      <c r="AV43" s="378"/>
      <c r="AW43" s="378"/>
      <c r="AX43" s="378"/>
      <c r="AY43" s="378"/>
      <c r="AZ43" s="378"/>
      <c r="BA43" s="378"/>
      <c r="BB43" s="378"/>
      <c r="BC43" s="378"/>
      <c r="BD43" s="181"/>
      <c r="BE43" s="379" t="str">
        <f t="shared" si="1"/>
        <v/>
      </c>
      <c r="BF43" s="379"/>
      <c r="BG43" s="378"/>
      <c r="BH43" s="378"/>
      <c r="BI43" s="378"/>
      <c r="BJ43" s="378"/>
      <c r="BK43" s="378"/>
      <c r="BL43" s="378"/>
      <c r="BM43" s="378"/>
      <c r="BN43" s="378"/>
      <c r="BO43" s="378"/>
      <c r="BP43" s="378"/>
      <c r="BQ43" s="378"/>
      <c r="BR43" s="378"/>
      <c r="BS43" s="378"/>
      <c r="BT43" s="378"/>
      <c r="BU43" s="378"/>
      <c r="BV43" s="181"/>
      <c r="BW43" s="379">
        <f t="shared" si="2"/>
        <v>17</v>
      </c>
      <c r="BX43" s="379"/>
      <c r="BY43" s="378" t="str">
        <f>IF('各会計、関係団体の財政状況及び健全化判断比率'!B77="","",'各会計、関係団体の財政状況及び健全化判断比率'!B77)</f>
        <v>福岡県自治振興組合（公文書館事業特別会計）</v>
      </c>
      <c r="BZ43" s="378"/>
      <c r="CA43" s="378"/>
      <c r="CB43" s="378"/>
      <c r="CC43" s="378"/>
      <c r="CD43" s="378"/>
      <c r="CE43" s="378"/>
      <c r="CF43" s="378"/>
      <c r="CG43" s="378"/>
      <c r="CH43" s="378"/>
      <c r="CI43" s="378"/>
      <c r="CJ43" s="378"/>
      <c r="CK43" s="378"/>
      <c r="CL43" s="378"/>
      <c r="CM43" s="378"/>
      <c r="CN43" s="181"/>
      <c r="CO43" s="379" t="str">
        <f t="shared" si="3"/>
        <v/>
      </c>
      <c r="CP43" s="379"/>
      <c r="CQ43" s="378" t="str">
        <f>IF('各会計、関係団体の財政状況及び健全化判断比率'!BS16="","",'各会計、関係団体の財政状況及び健全化判断比率'!BS16)</f>
        <v/>
      </c>
      <c r="CR43" s="378"/>
      <c r="CS43" s="378"/>
      <c r="CT43" s="378"/>
      <c r="CU43" s="378"/>
      <c r="CV43" s="378"/>
      <c r="CW43" s="378"/>
      <c r="CX43" s="378"/>
      <c r="CY43" s="378"/>
      <c r="CZ43" s="378"/>
      <c r="DA43" s="378"/>
      <c r="DB43" s="378"/>
      <c r="DC43" s="378"/>
      <c r="DD43" s="378"/>
      <c r="DE43" s="378"/>
      <c r="DG43" s="380" t="str">
        <f>IF('各会計、関係団体の財政状況及び健全化判断比率'!BR16="","",'各会計、関係団体の財政状況及び健全化判断比率'!BR16)</f>
        <v/>
      </c>
      <c r="DH43" s="380"/>
      <c r="DI43" s="208"/>
    </row>
    <row r="44" spans="1:113" ht="13.5" customHeight="1" thickBot="1" x14ac:dyDescent="0.2">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15"/>
    <row r="46" spans="1:113" x14ac:dyDescent="0.15">
      <c r="B46" s="180" t="s">
        <v>207</v>
      </c>
      <c r="E46" s="180" t="s">
        <v>208</v>
      </c>
    </row>
    <row r="47" spans="1:113" x14ac:dyDescent="0.15">
      <c r="E47" s="180" t="s">
        <v>209</v>
      </c>
    </row>
    <row r="48" spans="1:113" x14ac:dyDescent="0.15">
      <c r="E48" s="180" t="s">
        <v>210</v>
      </c>
    </row>
    <row r="49" spans="5:5" x14ac:dyDescent="0.15">
      <c r="E49" s="212" t="s">
        <v>211</v>
      </c>
    </row>
    <row r="50" spans="5:5" x14ac:dyDescent="0.15">
      <c r="E50" s="180" t="s">
        <v>212</v>
      </c>
    </row>
    <row r="51" spans="5:5" x14ac:dyDescent="0.15">
      <c r="E51" s="180" t="s">
        <v>213</v>
      </c>
    </row>
    <row r="52" spans="5:5" x14ac:dyDescent="0.15">
      <c r="E52" s="180" t="s">
        <v>214</v>
      </c>
    </row>
    <row r="53" spans="5:5" x14ac:dyDescent="0.15"/>
    <row r="54" spans="5:5" x14ac:dyDescent="0.15"/>
    <row r="55" spans="5:5" x14ac:dyDescent="0.15"/>
    <row r="56" spans="5:5" x14ac:dyDescent="0.15"/>
  </sheetData>
  <sheetProtection algorithmName="SHA-512" hashValue="OFSSmlQ4ZwLtPGZX5qSkAgq+HzkZd0SMirKd8YeyYF9rrpoYo4JDna146Nqbe/rwVoJjLrQm810/728scZ6YNg==" saltValue="+aS0JzMVsmcz5sRD4PNsCQ==" spinCount="100000" sheet="1" objects="1" scenarios="1"/>
  <mergeCells count="432">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R16:V16"/>
    <mergeCell ref="AC16:AG16"/>
    <mergeCell ref="AH16:AL16"/>
    <mergeCell ref="AM16:AT16"/>
    <mergeCell ref="M15:Q15"/>
    <mergeCell ref="R15:V15"/>
    <mergeCell ref="W15:AB16"/>
    <mergeCell ref="AC15:AG15"/>
    <mergeCell ref="AH15:AL15"/>
    <mergeCell ref="AM15:AT15"/>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CE22:CS23"/>
    <mergeCell ref="CT22:DA23"/>
    <mergeCell ref="DB22:DI23"/>
    <mergeCell ref="AY23:BM23"/>
    <mergeCell ref="BN23:BU23"/>
    <mergeCell ref="BV23:CC23"/>
    <mergeCell ref="AH22:AL23"/>
    <mergeCell ref="AM22:AR23"/>
    <mergeCell ref="AS22:AX23"/>
    <mergeCell ref="AY22:BM22"/>
    <mergeCell ref="BN22:BU22"/>
    <mergeCell ref="BV22:CC22"/>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G43:BU43"/>
    <mergeCell ref="BW43:BX43"/>
    <mergeCell ref="BY43:CM43"/>
    <mergeCell ref="CO43:CP43"/>
    <mergeCell ref="CQ43:DE43"/>
    <mergeCell ref="BY42:CM42"/>
    <mergeCell ref="CO42:CP42"/>
    <mergeCell ref="CQ42:DE42"/>
    <mergeCell ref="DG42:DH42"/>
  </mergeCells>
  <phoneticPr fontId="2"/>
  <printOptions horizontalCentered="1"/>
  <pageMargins left="0" right="0" top="0.39370078740157483" bottom="0.39370078740157483" header="0.19685039370078741" footer="0.19685039370078741"/>
  <pageSetup paperSize="9" scale="57" orientation="landscape"/>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zoomScale="80" zoomScaleNormal="80" workbookViewId="0"/>
  </sheetViews>
  <sheetFormatPr defaultColWidth="0" defaultRowHeight="11.25" customHeight="1" zeroHeight="1" x14ac:dyDescent="0.15"/>
  <cols>
    <col min="1" max="95" width="1.625" style="215" customWidth="1"/>
    <col min="96" max="133" width="1.625" style="227" customWidth="1"/>
    <col min="134" max="143" width="1.625" style="215" customWidth="1"/>
    <col min="144" max="16384" width="0" style="215" hidden="1"/>
  </cols>
  <sheetData>
    <row r="1" spans="2:143" ht="22.5" customHeight="1" thickBot="1" x14ac:dyDescent="0.2">
      <c r="B1" s="213"/>
      <c r="C1" s="214"/>
      <c r="D1" s="214"/>
      <c r="E1" s="214"/>
      <c r="F1" s="214"/>
      <c r="G1" s="214"/>
      <c r="H1" s="214"/>
      <c r="I1" s="214"/>
      <c r="J1" s="214"/>
      <c r="K1" s="214"/>
      <c r="L1" s="214"/>
      <c r="M1" s="214"/>
      <c r="N1" s="214"/>
      <c r="O1" s="214"/>
      <c r="P1" s="214"/>
      <c r="Q1" s="214"/>
      <c r="R1" s="214"/>
      <c r="S1" s="214"/>
      <c r="T1" s="214"/>
      <c r="U1" s="214"/>
      <c r="V1" s="214"/>
      <c r="W1" s="214"/>
      <c r="X1" s="214"/>
      <c r="Y1" s="214"/>
      <c r="Z1" s="214"/>
      <c r="AA1" s="214"/>
      <c r="AB1" s="214"/>
      <c r="AC1" s="214"/>
      <c r="AD1" s="214"/>
      <c r="AE1" s="214"/>
      <c r="AF1" s="214"/>
      <c r="AG1" s="214"/>
      <c r="AH1" s="214"/>
      <c r="AI1" s="214"/>
      <c r="AJ1" s="214"/>
      <c r="AK1" s="214"/>
      <c r="AL1" s="214"/>
      <c r="AM1" s="214"/>
      <c r="AN1" s="214"/>
      <c r="AO1" s="214"/>
      <c r="AP1" s="214"/>
      <c r="AQ1" s="214"/>
      <c r="AR1" s="214"/>
      <c r="AS1" s="214"/>
      <c r="AT1" s="214"/>
      <c r="AU1" s="214"/>
      <c r="AV1" s="214"/>
      <c r="AW1" s="214"/>
      <c r="AX1" s="214"/>
      <c r="AY1" s="214"/>
      <c r="AZ1" s="214"/>
      <c r="BA1" s="214"/>
      <c r="BB1" s="214"/>
      <c r="BC1" s="214"/>
      <c r="BD1" s="214"/>
      <c r="BE1" s="214"/>
      <c r="BF1" s="214"/>
      <c r="BG1" s="214"/>
      <c r="BH1" s="214"/>
      <c r="BI1" s="214"/>
      <c r="BJ1" s="214"/>
      <c r="BK1" s="214"/>
      <c r="BL1" s="214"/>
      <c r="BM1" s="214"/>
      <c r="BN1" s="214"/>
      <c r="BO1" s="214"/>
      <c r="BP1" s="214"/>
      <c r="BQ1" s="214"/>
      <c r="BR1" s="214"/>
      <c r="BS1" s="214"/>
      <c r="BT1" s="214"/>
      <c r="BU1" s="214"/>
      <c r="BV1" s="214"/>
      <c r="BW1" s="214"/>
      <c r="BX1" s="214"/>
      <c r="BY1" s="214"/>
      <c r="BZ1" s="214"/>
      <c r="CA1" s="214"/>
      <c r="CB1" s="214"/>
      <c r="CC1" s="214"/>
      <c r="CD1" s="214"/>
      <c r="CE1" s="214"/>
      <c r="CF1" s="214"/>
      <c r="CG1" s="214"/>
      <c r="CH1" s="214"/>
      <c r="CI1" s="214"/>
      <c r="CJ1" s="214"/>
      <c r="CK1" s="214"/>
      <c r="CL1" s="214"/>
      <c r="CM1" s="214"/>
      <c r="CN1" s="214"/>
      <c r="CO1" s="214"/>
      <c r="CP1" s="214"/>
      <c r="CQ1" s="214"/>
      <c r="CR1" s="214"/>
      <c r="CS1" s="214"/>
      <c r="CT1" s="214"/>
      <c r="CU1" s="214"/>
      <c r="CV1" s="214"/>
      <c r="CW1" s="214"/>
      <c r="CX1" s="214"/>
      <c r="CY1" s="214"/>
      <c r="CZ1" s="214"/>
      <c r="DA1" s="214"/>
      <c r="DB1" s="214"/>
      <c r="DC1" s="214"/>
      <c r="DD1" s="214"/>
      <c r="DE1" s="214"/>
      <c r="DF1" s="214"/>
      <c r="DG1" s="214"/>
      <c r="DH1" s="726" t="s">
        <v>215</v>
      </c>
      <c r="DI1" s="727"/>
      <c r="DJ1" s="727"/>
      <c r="DK1" s="727"/>
      <c r="DL1" s="727"/>
      <c r="DM1" s="727"/>
      <c r="DN1" s="728"/>
      <c r="DO1" s="215"/>
      <c r="DP1" s="726" t="s">
        <v>216</v>
      </c>
      <c r="DQ1" s="727"/>
      <c r="DR1" s="727"/>
      <c r="DS1" s="727"/>
      <c r="DT1" s="727"/>
      <c r="DU1" s="727"/>
      <c r="DV1" s="727"/>
      <c r="DW1" s="727"/>
      <c r="DX1" s="727"/>
      <c r="DY1" s="727"/>
      <c r="DZ1" s="727"/>
      <c r="EA1" s="727"/>
      <c r="EB1" s="727"/>
      <c r="EC1" s="728"/>
      <c r="ED1" s="214"/>
      <c r="EE1" s="214"/>
      <c r="EF1" s="214"/>
      <c r="EG1" s="214"/>
      <c r="EH1" s="214"/>
      <c r="EI1" s="214"/>
      <c r="EJ1" s="214"/>
      <c r="EK1" s="214"/>
      <c r="EL1" s="214"/>
      <c r="EM1" s="214"/>
    </row>
    <row r="2" spans="2:143" ht="22.5" customHeight="1" x14ac:dyDescent="0.15">
      <c r="B2" s="216" t="s">
        <v>217</v>
      </c>
      <c r="R2" s="217"/>
      <c r="S2" s="217"/>
      <c r="T2" s="217"/>
      <c r="U2" s="217"/>
      <c r="V2" s="217"/>
      <c r="W2" s="217"/>
      <c r="X2" s="217"/>
      <c r="Y2" s="217"/>
      <c r="Z2" s="217"/>
      <c r="AA2" s="217"/>
      <c r="AB2" s="217"/>
      <c r="AC2" s="217"/>
      <c r="AE2" s="218"/>
      <c r="AF2" s="218"/>
      <c r="AG2" s="218"/>
      <c r="AH2" s="218"/>
      <c r="AI2" s="218"/>
      <c r="AJ2" s="217"/>
      <c r="AK2" s="217"/>
      <c r="AL2" s="217"/>
      <c r="AM2" s="217"/>
      <c r="AN2" s="217"/>
      <c r="AO2" s="217"/>
      <c r="AP2" s="217"/>
      <c r="CD2" s="214"/>
      <c r="CE2" s="214"/>
      <c r="CF2" s="214"/>
      <c r="CG2" s="214"/>
      <c r="CH2" s="214"/>
      <c r="CI2" s="214"/>
      <c r="CJ2" s="214"/>
      <c r="CK2" s="214"/>
      <c r="CL2" s="214"/>
      <c r="CM2" s="214"/>
      <c r="CN2" s="214"/>
      <c r="CO2" s="214"/>
      <c r="CP2" s="214"/>
      <c r="CQ2" s="214"/>
      <c r="CR2" s="214"/>
      <c r="CS2" s="214"/>
      <c r="CT2" s="214"/>
      <c r="CU2" s="214"/>
      <c r="CV2" s="214"/>
      <c r="CW2" s="214"/>
      <c r="CX2" s="214"/>
      <c r="CY2" s="214"/>
      <c r="CZ2" s="214"/>
      <c r="DA2" s="214"/>
      <c r="DB2" s="214"/>
      <c r="DC2" s="214"/>
      <c r="DD2" s="214"/>
      <c r="DE2" s="214"/>
      <c r="DF2" s="214"/>
      <c r="DG2" s="214"/>
      <c r="DH2" s="214"/>
      <c r="DI2" s="214"/>
      <c r="DJ2" s="214"/>
      <c r="DK2" s="214"/>
      <c r="DL2" s="214"/>
      <c r="DM2" s="214"/>
      <c r="DN2" s="214"/>
      <c r="DO2" s="214"/>
      <c r="DP2" s="214"/>
      <c r="DQ2" s="214"/>
      <c r="DR2" s="214"/>
      <c r="DS2" s="214"/>
      <c r="DT2" s="214"/>
      <c r="DU2" s="214"/>
      <c r="DV2" s="214"/>
      <c r="DW2" s="214"/>
      <c r="DX2" s="214"/>
      <c r="DY2" s="214"/>
      <c r="DZ2" s="214"/>
      <c r="EA2" s="214"/>
      <c r="EB2" s="214"/>
      <c r="EC2" s="214"/>
    </row>
    <row r="3" spans="2:143" ht="11.25" customHeight="1" x14ac:dyDescent="0.15">
      <c r="B3" s="688" t="s">
        <v>218</v>
      </c>
      <c r="C3" s="689"/>
      <c r="D3" s="689"/>
      <c r="E3" s="689"/>
      <c r="F3" s="689"/>
      <c r="G3" s="689"/>
      <c r="H3" s="689"/>
      <c r="I3" s="689"/>
      <c r="J3" s="689"/>
      <c r="K3" s="689"/>
      <c r="L3" s="689"/>
      <c r="M3" s="689"/>
      <c r="N3" s="689"/>
      <c r="O3" s="689"/>
      <c r="P3" s="689"/>
      <c r="Q3" s="689"/>
      <c r="R3" s="689"/>
      <c r="S3" s="689"/>
      <c r="T3" s="689"/>
      <c r="U3" s="689"/>
      <c r="V3" s="689"/>
      <c r="W3" s="689"/>
      <c r="X3" s="689"/>
      <c r="Y3" s="689"/>
      <c r="Z3" s="689"/>
      <c r="AA3" s="689"/>
      <c r="AB3" s="689"/>
      <c r="AC3" s="689"/>
      <c r="AD3" s="689"/>
      <c r="AE3" s="689"/>
      <c r="AF3" s="689"/>
      <c r="AG3" s="689"/>
      <c r="AH3" s="689"/>
      <c r="AI3" s="689"/>
      <c r="AJ3" s="689"/>
      <c r="AK3" s="689"/>
      <c r="AL3" s="689"/>
      <c r="AM3" s="689"/>
      <c r="AN3" s="689"/>
      <c r="AO3" s="689"/>
      <c r="AP3" s="688" t="s">
        <v>219</v>
      </c>
      <c r="AQ3" s="689"/>
      <c r="AR3" s="689"/>
      <c r="AS3" s="689"/>
      <c r="AT3" s="689"/>
      <c r="AU3" s="689"/>
      <c r="AV3" s="689"/>
      <c r="AW3" s="689"/>
      <c r="AX3" s="689"/>
      <c r="AY3" s="689"/>
      <c r="AZ3" s="689"/>
      <c r="BA3" s="689"/>
      <c r="BB3" s="689"/>
      <c r="BC3" s="689"/>
      <c r="BD3" s="689"/>
      <c r="BE3" s="689"/>
      <c r="BF3" s="689"/>
      <c r="BG3" s="689"/>
      <c r="BH3" s="689"/>
      <c r="BI3" s="689"/>
      <c r="BJ3" s="689"/>
      <c r="BK3" s="689"/>
      <c r="BL3" s="689"/>
      <c r="BM3" s="689"/>
      <c r="BN3" s="689"/>
      <c r="BO3" s="689"/>
      <c r="BP3" s="689"/>
      <c r="BQ3" s="689"/>
      <c r="BR3" s="689"/>
      <c r="BS3" s="689"/>
      <c r="BT3" s="689"/>
      <c r="BU3" s="689"/>
      <c r="BV3" s="689"/>
      <c r="BW3" s="689"/>
      <c r="BX3" s="689"/>
      <c r="BY3" s="689"/>
      <c r="BZ3" s="689"/>
      <c r="CA3" s="689"/>
      <c r="CB3" s="690"/>
      <c r="CD3" s="688" t="s">
        <v>220</v>
      </c>
      <c r="CE3" s="689"/>
      <c r="CF3" s="689"/>
      <c r="CG3" s="689"/>
      <c r="CH3" s="689"/>
      <c r="CI3" s="689"/>
      <c r="CJ3" s="689"/>
      <c r="CK3" s="689"/>
      <c r="CL3" s="689"/>
      <c r="CM3" s="689"/>
      <c r="CN3" s="689"/>
      <c r="CO3" s="689"/>
      <c r="CP3" s="689"/>
      <c r="CQ3" s="689"/>
      <c r="CR3" s="689"/>
      <c r="CS3" s="689"/>
      <c r="CT3" s="689"/>
      <c r="CU3" s="689"/>
      <c r="CV3" s="689"/>
      <c r="CW3" s="689"/>
      <c r="CX3" s="689"/>
      <c r="CY3" s="689"/>
      <c r="CZ3" s="689"/>
      <c r="DA3" s="689"/>
      <c r="DB3" s="689"/>
      <c r="DC3" s="689"/>
      <c r="DD3" s="689"/>
      <c r="DE3" s="689"/>
      <c r="DF3" s="689"/>
      <c r="DG3" s="689"/>
      <c r="DH3" s="689"/>
      <c r="DI3" s="689"/>
      <c r="DJ3" s="689"/>
      <c r="DK3" s="689"/>
      <c r="DL3" s="689"/>
      <c r="DM3" s="689"/>
      <c r="DN3" s="689"/>
      <c r="DO3" s="689"/>
      <c r="DP3" s="689"/>
      <c r="DQ3" s="689"/>
      <c r="DR3" s="689"/>
      <c r="DS3" s="689"/>
      <c r="DT3" s="689"/>
      <c r="DU3" s="689"/>
      <c r="DV3" s="689"/>
      <c r="DW3" s="689"/>
      <c r="DX3" s="689"/>
      <c r="DY3" s="689"/>
      <c r="DZ3" s="689"/>
      <c r="EA3" s="689"/>
      <c r="EB3" s="689"/>
      <c r="EC3" s="690"/>
    </row>
    <row r="4" spans="2:143" ht="11.25" customHeight="1" x14ac:dyDescent="0.15">
      <c r="B4" s="688" t="s">
        <v>1</v>
      </c>
      <c r="C4" s="689"/>
      <c r="D4" s="689"/>
      <c r="E4" s="689"/>
      <c r="F4" s="689"/>
      <c r="G4" s="689"/>
      <c r="H4" s="689"/>
      <c r="I4" s="689"/>
      <c r="J4" s="689"/>
      <c r="K4" s="689"/>
      <c r="L4" s="689"/>
      <c r="M4" s="689"/>
      <c r="N4" s="689"/>
      <c r="O4" s="689"/>
      <c r="P4" s="689"/>
      <c r="Q4" s="690"/>
      <c r="R4" s="688" t="s">
        <v>221</v>
      </c>
      <c r="S4" s="689"/>
      <c r="T4" s="689"/>
      <c r="U4" s="689"/>
      <c r="V4" s="689"/>
      <c r="W4" s="689"/>
      <c r="X4" s="689"/>
      <c r="Y4" s="690"/>
      <c r="Z4" s="688" t="s">
        <v>222</v>
      </c>
      <c r="AA4" s="689"/>
      <c r="AB4" s="689"/>
      <c r="AC4" s="690"/>
      <c r="AD4" s="688" t="s">
        <v>223</v>
      </c>
      <c r="AE4" s="689"/>
      <c r="AF4" s="689"/>
      <c r="AG4" s="689"/>
      <c r="AH4" s="689"/>
      <c r="AI4" s="689"/>
      <c r="AJ4" s="689"/>
      <c r="AK4" s="690"/>
      <c r="AL4" s="688" t="s">
        <v>222</v>
      </c>
      <c r="AM4" s="689"/>
      <c r="AN4" s="689"/>
      <c r="AO4" s="690"/>
      <c r="AP4" s="729" t="s">
        <v>224</v>
      </c>
      <c r="AQ4" s="729"/>
      <c r="AR4" s="729"/>
      <c r="AS4" s="729"/>
      <c r="AT4" s="729"/>
      <c r="AU4" s="729"/>
      <c r="AV4" s="729"/>
      <c r="AW4" s="729"/>
      <c r="AX4" s="729"/>
      <c r="AY4" s="729"/>
      <c r="AZ4" s="729"/>
      <c r="BA4" s="729"/>
      <c r="BB4" s="729"/>
      <c r="BC4" s="729"/>
      <c r="BD4" s="729"/>
      <c r="BE4" s="729"/>
      <c r="BF4" s="729"/>
      <c r="BG4" s="729" t="s">
        <v>225</v>
      </c>
      <c r="BH4" s="729"/>
      <c r="BI4" s="729"/>
      <c r="BJ4" s="729"/>
      <c r="BK4" s="729"/>
      <c r="BL4" s="729"/>
      <c r="BM4" s="729"/>
      <c r="BN4" s="729"/>
      <c r="BO4" s="729" t="s">
        <v>222</v>
      </c>
      <c r="BP4" s="729"/>
      <c r="BQ4" s="729"/>
      <c r="BR4" s="729"/>
      <c r="BS4" s="729" t="s">
        <v>226</v>
      </c>
      <c r="BT4" s="729"/>
      <c r="BU4" s="729"/>
      <c r="BV4" s="729"/>
      <c r="BW4" s="729"/>
      <c r="BX4" s="729"/>
      <c r="BY4" s="729"/>
      <c r="BZ4" s="729"/>
      <c r="CA4" s="729"/>
      <c r="CB4" s="729"/>
      <c r="CD4" s="688" t="s">
        <v>227</v>
      </c>
      <c r="CE4" s="689"/>
      <c r="CF4" s="689"/>
      <c r="CG4" s="689"/>
      <c r="CH4" s="689"/>
      <c r="CI4" s="689"/>
      <c r="CJ4" s="689"/>
      <c r="CK4" s="689"/>
      <c r="CL4" s="689"/>
      <c r="CM4" s="689"/>
      <c r="CN4" s="689"/>
      <c r="CO4" s="689"/>
      <c r="CP4" s="689"/>
      <c r="CQ4" s="689"/>
      <c r="CR4" s="689"/>
      <c r="CS4" s="689"/>
      <c r="CT4" s="689"/>
      <c r="CU4" s="689"/>
      <c r="CV4" s="689"/>
      <c r="CW4" s="689"/>
      <c r="CX4" s="689"/>
      <c r="CY4" s="689"/>
      <c r="CZ4" s="689"/>
      <c r="DA4" s="689"/>
      <c r="DB4" s="689"/>
      <c r="DC4" s="689"/>
      <c r="DD4" s="689"/>
      <c r="DE4" s="689"/>
      <c r="DF4" s="689"/>
      <c r="DG4" s="689"/>
      <c r="DH4" s="689"/>
      <c r="DI4" s="689"/>
      <c r="DJ4" s="689"/>
      <c r="DK4" s="689"/>
      <c r="DL4" s="689"/>
      <c r="DM4" s="689"/>
      <c r="DN4" s="689"/>
      <c r="DO4" s="689"/>
      <c r="DP4" s="689"/>
      <c r="DQ4" s="689"/>
      <c r="DR4" s="689"/>
      <c r="DS4" s="689"/>
      <c r="DT4" s="689"/>
      <c r="DU4" s="689"/>
      <c r="DV4" s="689"/>
      <c r="DW4" s="689"/>
      <c r="DX4" s="689"/>
      <c r="DY4" s="689"/>
      <c r="DZ4" s="689"/>
      <c r="EA4" s="689"/>
      <c r="EB4" s="689"/>
      <c r="EC4" s="690"/>
    </row>
    <row r="5" spans="2:143" ht="11.25" customHeight="1" x14ac:dyDescent="0.15">
      <c r="B5" s="685" t="s">
        <v>228</v>
      </c>
      <c r="C5" s="686"/>
      <c r="D5" s="686"/>
      <c r="E5" s="686"/>
      <c r="F5" s="686"/>
      <c r="G5" s="686"/>
      <c r="H5" s="686"/>
      <c r="I5" s="686"/>
      <c r="J5" s="686"/>
      <c r="K5" s="686"/>
      <c r="L5" s="686"/>
      <c r="M5" s="686"/>
      <c r="N5" s="686"/>
      <c r="O5" s="686"/>
      <c r="P5" s="686"/>
      <c r="Q5" s="687"/>
      <c r="R5" s="682">
        <v>3251831</v>
      </c>
      <c r="S5" s="683"/>
      <c r="T5" s="683"/>
      <c r="U5" s="683"/>
      <c r="V5" s="683"/>
      <c r="W5" s="683"/>
      <c r="X5" s="683"/>
      <c r="Y5" s="711"/>
      <c r="Z5" s="724">
        <v>19.7</v>
      </c>
      <c r="AA5" s="724"/>
      <c r="AB5" s="724"/>
      <c r="AC5" s="724"/>
      <c r="AD5" s="725">
        <v>3251831</v>
      </c>
      <c r="AE5" s="725"/>
      <c r="AF5" s="725"/>
      <c r="AG5" s="725"/>
      <c r="AH5" s="725"/>
      <c r="AI5" s="725"/>
      <c r="AJ5" s="725"/>
      <c r="AK5" s="725"/>
      <c r="AL5" s="712">
        <v>43.4</v>
      </c>
      <c r="AM5" s="694"/>
      <c r="AN5" s="694"/>
      <c r="AO5" s="713"/>
      <c r="AP5" s="685" t="s">
        <v>229</v>
      </c>
      <c r="AQ5" s="686"/>
      <c r="AR5" s="686"/>
      <c r="AS5" s="686"/>
      <c r="AT5" s="686"/>
      <c r="AU5" s="686"/>
      <c r="AV5" s="686"/>
      <c r="AW5" s="686"/>
      <c r="AX5" s="686"/>
      <c r="AY5" s="686"/>
      <c r="AZ5" s="686"/>
      <c r="BA5" s="686"/>
      <c r="BB5" s="686"/>
      <c r="BC5" s="686"/>
      <c r="BD5" s="686"/>
      <c r="BE5" s="686"/>
      <c r="BF5" s="687"/>
      <c r="BG5" s="632">
        <v>3248929</v>
      </c>
      <c r="BH5" s="633"/>
      <c r="BI5" s="633"/>
      <c r="BJ5" s="633"/>
      <c r="BK5" s="633"/>
      <c r="BL5" s="633"/>
      <c r="BM5" s="633"/>
      <c r="BN5" s="634"/>
      <c r="BO5" s="663">
        <v>99.9</v>
      </c>
      <c r="BP5" s="663"/>
      <c r="BQ5" s="663"/>
      <c r="BR5" s="663"/>
      <c r="BS5" s="664">
        <v>18048</v>
      </c>
      <c r="BT5" s="664"/>
      <c r="BU5" s="664"/>
      <c r="BV5" s="664"/>
      <c r="BW5" s="664"/>
      <c r="BX5" s="664"/>
      <c r="BY5" s="664"/>
      <c r="BZ5" s="664"/>
      <c r="CA5" s="664"/>
      <c r="CB5" s="709"/>
      <c r="CD5" s="688" t="s">
        <v>224</v>
      </c>
      <c r="CE5" s="689"/>
      <c r="CF5" s="689"/>
      <c r="CG5" s="689"/>
      <c r="CH5" s="689"/>
      <c r="CI5" s="689"/>
      <c r="CJ5" s="689"/>
      <c r="CK5" s="689"/>
      <c r="CL5" s="689"/>
      <c r="CM5" s="689"/>
      <c r="CN5" s="689"/>
      <c r="CO5" s="689"/>
      <c r="CP5" s="689"/>
      <c r="CQ5" s="690"/>
      <c r="CR5" s="688" t="s">
        <v>230</v>
      </c>
      <c r="CS5" s="689"/>
      <c r="CT5" s="689"/>
      <c r="CU5" s="689"/>
      <c r="CV5" s="689"/>
      <c r="CW5" s="689"/>
      <c r="CX5" s="689"/>
      <c r="CY5" s="690"/>
      <c r="CZ5" s="688" t="s">
        <v>222</v>
      </c>
      <c r="DA5" s="689"/>
      <c r="DB5" s="689"/>
      <c r="DC5" s="690"/>
      <c r="DD5" s="688" t="s">
        <v>231</v>
      </c>
      <c r="DE5" s="689"/>
      <c r="DF5" s="689"/>
      <c r="DG5" s="689"/>
      <c r="DH5" s="689"/>
      <c r="DI5" s="689"/>
      <c r="DJ5" s="689"/>
      <c r="DK5" s="689"/>
      <c r="DL5" s="689"/>
      <c r="DM5" s="689"/>
      <c r="DN5" s="689"/>
      <c r="DO5" s="689"/>
      <c r="DP5" s="690"/>
      <c r="DQ5" s="688" t="s">
        <v>232</v>
      </c>
      <c r="DR5" s="689"/>
      <c r="DS5" s="689"/>
      <c r="DT5" s="689"/>
      <c r="DU5" s="689"/>
      <c r="DV5" s="689"/>
      <c r="DW5" s="689"/>
      <c r="DX5" s="689"/>
      <c r="DY5" s="689"/>
      <c r="DZ5" s="689"/>
      <c r="EA5" s="689"/>
      <c r="EB5" s="689"/>
      <c r="EC5" s="690"/>
    </row>
    <row r="6" spans="2:143" ht="11.25" customHeight="1" x14ac:dyDescent="0.15">
      <c r="B6" s="629" t="s">
        <v>233</v>
      </c>
      <c r="C6" s="630"/>
      <c r="D6" s="630"/>
      <c r="E6" s="630"/>
      <c r="F6" s="630"/>
      <c r="G6" s="630"/>
      <c r="H6" s="630"/>
      <c r="I6" s="630"/>
      <c r="J6" s="630"/>
      <c r="K6" s="630"/>
      <c r="L6" s="630"/>
      <c r="M6" s="630"/>
      <c r="N6" s="630"/>
      <c r="O6" s="630"/>
      <c r="P6" s="630"/>
      <c r="Q6" s="631"/>
      <c r="R6" s="632">
        <v>151836</v>
      </c>
      <c r="S6" s="633"/>
      <c r="T6" s="633"/>
      <c r="U6" s="633"/>
      <c r="V6" s="633"/>
      <c r="W6" s="633"/>
      <c r="X6" s="633"/>
      <c r="Y6" s="634"/>
      <c r="Z6" s="663">
        <v>0.9</v>
      </c>
      <c r="AA6" s="663"/>
      <c r="AB6" s="663"/>
      <c r="AC6" s="663"/>
      <c r="AD6" s="664">
        <v>151836</v>
      </c>
      <c r="AE6" s="664"/>
      <c r="AF6" s="664"/>
      <c r="AG6" s="664"/>
      <c r="AH6" s="664"/>
      <c r="AI6" s="664"/>
      <c r="AJ6" s="664"/>
      <c r="AK6" s="664"/>
      <c r="AL6" s="635">
        <v>2</v>
      </c>
      <c r="AM6" s="636"/>
      <c r="AN6" s="636"/>
      <c r="AO6" s="665"/>
      <c r="AP6" s="629" t="s">
        <v>234</v>
      </c>
      <c r="AQ6" s="630"/>
      <c r="AR6" s="630"/>
      <c r="AS6" s="630"/>
      <c r="AT6" s="630"/>
      <c r="AU6" s="630"/>
      <c r="AV6" s="630"/>
      <c r="AW6" s="630"/>
      <c r="AX6" s="630"/>
      <c r="AY6" s="630"/>
      <c r="AZ6" s="630"/>
      <c r="BA6" s="630"/>
      <c r="BB6" s="630"/>
      <c r="BC6" s="630"/>
      <c r="BD6" s="630"/>
      <c r="BE6" s="630"/>
      <c r="BF6" s="631"/>
      <c r="BG6" s="632">
        <v>3248929</v>
      </c>
      <c r="BH6" s="633"/>
      <c r="BI6" s="633"/>
      <c r="BJ6" s="633"/>
      <c r="BK6" s="633"/>
      <c r="BL6" s="633"/>
      <c r="BM6" s="633"/>
      <c r="BN6" s="634"/>
      <c r="BO6" s="663">
        <v>99.9</v>
      </c>
      <c r="BP6" s="663"/>
      <c r="BQ6" s="663"/>
      <c r="BR6" s="663"/>
      <c r="BS6" s="664">
        <v>18048</v>
      </c>
      <c r="BT6" s="664"/>
      <c r="BU6" s="664"/>
      <c r="BV6" s="664"/>
      <c r="BW6" s="664"/>
      <c r="BX6" s="664"/>
      <c r="BY6" s="664"/>
      <c r="BZ6" s="664"/>
      <c r="CA6" s="664"/>
      <c r="CB6" s="709"/>
      <c r="CD6" s="685" t="s">
        <v>235</v>
      </c>
      <c r="CE6" s="686"/>
      <c r="CF6" s="686"/>
      <c r="CG6" s="686"/>
      <c r="CH6" s="686"/>
      <c r="CI6" s="686"/>
      <c r="CJ6" s="686"/>
      <c r="CK6" s="686"/>
      <c r="CL6" s="686"/>
      <c r="CM6" s="686"/>
      <c r="CN6" s="686"/>
      <c r="CO6" s="686"/>
      <c r="CP6" s="686"/>
      <c r="CQ6" s="687"/>
      <c r="CR6" s="632">
        <v>121637</v>
      </c>
      <c r="CS6" s="633"/>
      <c r="CT6" s="633"/>
      <c r="CU6" s="633"/>
      <c r="CV6" s="633"/>
      <c r="CW6" s="633"/>
      <c r="CX6" s="633"/>
      <c r="CY6" s="634"/>
      <c r="CZ6" s="712">
        <v>0.8</v>
      </c>
      <c r="DA6" s="694"/>
      <c r="DB6" s="694"/>
      <c r="DC6" s="714"/>
      <c r="DD6" s="638" t="s">
        <v>236</v>
      </c>
      <c r="DE6" s="633"/>
      <c r="DF6" s="633"/>
      <c r="DG6" s="633"/>
      <c r="DH6" s="633"/>
      <c r="DI6" s="633"/>
      <c r="DJ6" s="633"/>
      <c r="DK6" s="633"/>
      <c r="DL6" s="633"/>
      <c r="DM6" s="633"/>
      <c r="DN6" s="633"/>
      <c r="DO6" s="633"/>
      <c r="DP6" s="634"/>
      <c r="DQ6" s="638">
        <v>106695</v>
      </c>
      <c r="DR6" s="633"/>
      <c r="DS6" s="633"/>
      <c r="DT6" s="633"/>
      <c r="DU6" s="633"/>
      <c r="DV6" s="633"/>
      <c r="DW6" s="633"/>
      <c r="DX6" s="633"/>
      <c r="DY6" s="633"/>
      <c r="DZ6" s="633"/>
      <c r="EA6" s="633"/>
      <c r="EB6" s="633"/>
      <c r="EC6" s="674"/>
    </row>
    <row r="7" spans="2:143" ht="11.25" customHeight="1" x14ac:dyDescent="0.15">
      <c r="B7" s="629" t="s">
        <v>237</v>
      </c>
      <c r="C7" s="630"/>
      <c r="D7" s="630"/>
      <c r="E7" s="630"/>
      <c r="F7" s="630"/>
      <c r="G7" s="630"/>
      <c r="H7" s="630"/>
      <c r="I7" s="630"/>
      <c r="J7" s="630"/>
      <c r="K7" s="630"/>
      <c r="L7" s="630"/>
      <c r="M7" s="630"/>
      <c r="N7" s="630"/>
      <c r="O7" s="630"/>
      <c r="P7" s="630"/>
      <c r="Q7" s="631"/>
      <c r="R7" s="632">
        <v>1983</v>
      </c>
      <c r="S7" s="633"/>
      <c r="T7" s="633"/>
      <c r="U7" s="633"/>
      <c r="V7" s="633"/>
      <c r="W7" s="633"/>
      <c r="X7" s="633"/>
      <c r="Y7" s="634"/>
      <c r="Z7" s="663">
        <v>0</v>
      </c>
      <c r="AA7" s="663"/>
      <c r="AB7" s="663"/>
      <c r="AC7" s="663"/>
      <c r="AD7" s="664">
        <v>1983</v>
      </c>
      <c r="AE7" s="664"/>
      <c r="AF7" s="664"/>
      <c r="AG7" s="664"/>
      <c r="AH7" s="664"/>
      <c r="AI7" s="664"/>
      <c r="AJ7" s="664"/>
      <c r="AK7" s="664"/>
      <c r="AL7" s="635">
        <v>0</v>
      </c>
      <c r="AM7" s="636"/>
      <c r="AN7" s="636"/>
      <c r="AO7" s="665"/>
      <c r="AP7" s="629" t="s">
        <v>238</v>
      </c>
      <c r="AQ7" s="630"/>
      <c r="AR7" s="630"/>
      <c r="AS7" s="630"/>
      <c r="AT7" s="630"/>
      <c r="AU7" s="630"/>
      <c r="AV7" s="630"/>
      <c r="AW7" s="630"/>
      <c r="AX7" s="630"/>
      <c r="AY7" s="630"/>
      <c r="AZ7" s="630"/>
      <c r="BA7" s="630"/>
      <c r="BB7" s="630"/>
      <c r="BC7" s="630"/>
      <c r="BD7" s="630"/>
      <c r="BE7" s="630"/>
      <c r="BF7" s="631"/>
      <c r="BG7" s="632">
        <v>1381385</v>
      </c>
      <c r="BH7" s="633"/>
      <c r="BI7" s="633"/>
      <c r="BJ7" s="633"/>
      <c r="BK7" s="633"/>
      <c r="BL7" s="633"/>
      <c r="BM7" s="633"/>
      <c r="BN7" s="634"/>
      <c r="BO7" s="663">
        <v>42.5</v>
      </c>
      <c r="BP7" s="663"/>
      <c r="BQ7" s="663"/>
      <c r="BR7" s="663"/>
      <c r="BS7" s="664">
        <v>18048</v>
      </c>
      <c r="BT7" s="664"/>
      <c r="BU7" s="664"/>
      <c r="BV7" s="664"/>
      <c r="BW7" s="664"/>
      <c r="BX7" s="664"/>
      <c r="BY7" s="664"/>
      <c r="BZ7" s="664"/>
      <c r="CA7" s="664"/>
      <c r="CB7" s="709"/>
      <c r="CD7" s="629" t="s">
        <v>239</v>
      </c>
      <c r="CE7" s="630"/>
      <c r="CF7" s="630"/>
      <c r="CG7" s="630"/>
      <c r="CH7" s="630"/>
      <c r="CI7" s="630"/>
      <c r="CJ7" s="630"/>
      <c r="CK7" s="630"/>
      <c r="CL7" s="630"/>
      <c r="CM7" s="630"/>
      <c r="CN7" s="630"/>
      <c r="CO7" s="630"/>
      <c r="CP7" s="630"/>
      <c r="CQ7" s="631"/>
      <c r="CR7" s="632">
        <v>4701913</v>
      </c>
      <c r="CS7" s="633"/>
      <c r="CT7" s="633"/>
      <c r="CU7" s="633"/>
      <c r="CV7" s="633"/>
      <c r="CW7" s="633"/>
      <c r="CX7" s="633"/>
      <c r="CY7" s="634"/>
      <c r="CZ7" s="663">
        <v>29.1</v>
      </c>
      <c r="DA7" s="663"/>
      <c r="DB7" s="663"/>
      <c r="DC7" s="663"/>
      <c r="DD7" s="638">
        <v>97447</v>
      </c>
      <c r="DE7" s="633"/>
      <c r="DF7" s="633"/>
      <c r="DG7" s="633"/>
      <c r="DH7" s="633"/>
      <c r="DI7" s="633"/>
      <c r="DJ7" s="633"/>
      <c r="DK7" s="633"/>
      <c r="DL7" s="633"/>
      <c r="DM7" s="633"/>
      <c r="DN7" s="633"/>
      <c r="DO7" s="633"/>
      <c r="DP7" s="634"/>
      <c r="DQ7" s="638">
        <v>1088244</v>
      </c>
      <c r="DR7" s="633"/>
      <c r="DS7" s="633"/>
      <c r="DT7" s="633"/>
      <c r="DU7" s="633"/>
      <c r="DV7" s="633"/>
      <c r="DW7" s="633"/>
      <c r="DX7" s="633"/>
      <c r="DY7" s="633"/>
      <c r="DZ7" s="633"/>
      <c r="EA7" s="633"/>
      <c r="EB7" s="633"/>
      <c r="EC7" s="674"/>
    </row>
    <row r="8" spans="2:143" ht="11.25" customHeight="1" x14ac:dyDescent="0.15">
      <c r="B8" s="629" t="s">
        <v>240</v>
      </c>
      <c r="C8" s="630"/>
      <c r="D8" s="630"/>
      <c r="E8" s="630"/>
      <c r="F8" s="630"/>
      <c r="G8" s="630"/>
      <c r="H8" s="630"/>
      <c r="I8" s="630"/>
      <c r="J8" s="630"/>
      <c r="K8" s="630"/>
      <c r="L8" s="630"/>
      <c r="M8" s="630"/>
      <c r="N8" s="630"/>
      <c r="O8" s="630"/>
      <c r="P8" s="630"/>
      <c r="Q8" s="631"/>
      <c r="R8" s="632">
        <v>9982</v>
      </c>
      <c r="S8" s="633"/>
      <c r="T8" s="633"/>
      <c r="U8" s="633"/>
      <c r="V8" s="633"/>
      <c r="W8" s="633"/>
      <c r="X8" s="633"/>
      <c r="Y8" s="634"/>
      <c r="Z8" s="663">
        <v>0.1</v>
      </c>
      <c r="AA8" s="663"/>
      <c r="AB8" s="663"/>
      <c r="AC8" s="663"/>
      <c r="AD8" s="664">
        <v>9982</v>
      </c>
      <c r="AE8" s="664"/>
      <c r="AF8" s="664"/>
      <c r="AG8" s="664"/>
      <c r="AH8" s="664"/>
      <c r="AI8" s="664"/>
      <c r="AJ8" s="664"/>
      <c r="AK8" s="664"/>
      <c r="AL8" s="635">
        <v>0.1</v>
      </c>
      <c r="AM8" s="636"/>
      <c r="AN8" s="636"/>
      <c r="AO8" s="665"/>
      <c r="AP8" s="629" t="s">
        <v>241</v>
      </c>
      <c r="AQ8" s="630"/>
      <c r="AR8" s="630"/>
      <c r="AS8" s="630"/>
      <c r="AT8" s="630"/>
      <c r="AU8" s="630"/>
      <c r="AV8" s="630"/>
      <c r="AW8" s="630"/>
      <c r="AX8" s="630"/>
      <c r="AY8" s="630"/>
      <c r="AZ8" s="630"/>
      <c r="BA8" s="630"/>
      <c r="BB8" s="630"/>
      <c r="BC8" s="630"/>
      <c r="BD8" s="630"/>
      <c r="BE8" s="630"/>
      <c r="BF8" s="631"/>
      <c r="BG8" s="632">
        <v>48770</v>
      </c>
      <c r="BH8" s="633"/>
      <c r="BI8" s="633"/>
      <c r="BJ8" s="633"/>
      <c r="BK8" s="633"/>
      <c r="BL8" s="633"/>
      <c r="BM8" s="633"/>
      <c r="BN8" s="634"/>
      <c r="BO8" s="663">
        <v>1.5</v>
      </c>
      <c r="BP8" s="663"/>
      <c r="BQ8" s="663"/>
      <c r="BR8" s="663"/>
      <c r="BS8" s="638" t="s">
        <v>236</v>
      </c>
      <c r="BT8" s="633"/>
      <c r="BU8" s="633"/>
      <c r="BV8" s="633"/>
      <c r="BW8" s="633"/>
      <c r="BX8" s="633"/>
      <c r="BY8" s="633"/>
      <c r="BZ8" s="633"/>
      <c r="CA8" s="633"/>
      <c r="CB8" s="674"/>
      <c r="CD8" s="629" t="s">
        <v>242</v>
      </c>
      <c r="CE8" s="630"/>
      <c r="CF8" s="630"/>
      <c r="CG8" s="630"/>
      <c r="CH8" s="630"/>
      <c r="CI8" s="630"/>
      <c r="CJ8" s="630"/>
      <c r="CK8" s="630"/>
      <c r="CL8" s="630"/>
      <c r="CM8" s="630"/>
      <c r="CN8" s="630"/>
      <c r="CO8" s="630"/>
      <c r="CP8" s="630"/>
      <c r="CQ8" s="631"/>
      <c r="CR8" s="632">
        <v>3939833</v>
      </c>
      <c r="CS8" s="633"/>
      <c r="CT8" s="633"/>
      <c r="CU8" s="633"/>
      <c r="CV8" s="633"/>
      <c r="CW8" s="633"/>
      <c r="CX8" s="633"/>
      <c r="CY8" s="634"/>
      <c r="CZ8" s="663">
        <v>24.4</v>
      </c>
      <c r="DA8" s="663"/>
      <c r="DB8" s="663"/>
      <c r="DC8" s="663"/>
      <c r="DD8" s="638">
        <v>4478</v>
      </c>
      <c r="DE8" s="633"/>
      <c r="DF8" s="633"/>
      <c r="DG8" s="633"/>
      <c r="DH8" s="633"/>
      <c r="DI8" s="633"/>
      <c r="DJ8" s="633"/>
      <c r="DK8" s="633"/>
      <c r="DL8" s="633"/>
      <c r="DM8" s="633"/>
      <c r="DN8" s="633"/>
      <c r="DO8" s="633"/>
      <c r="DP8" s="634"/>
      <c r="DQ8" s="638">
        <v>1910537</v>
      </c>
      <c r="DR8" s="633"/>
      <c r="DS8" s="633"/>
      <c r="DT8" s="633"/>
      <c r="DU8" s="633"/>
      <c r="DV8" s="633"/>
      <c r="DW8" s="633"/>
      <c r="DX8" s="633"/>
      <c r="DY8" s="633"/>
      <c r="DZ8" s="633"/>
      <c r="EA8" s="633"/>
      <c r="EB8" s="633"/>
      <c r="EC8" s="674"/>
    </row>
    <row r="9" spans="2:143" ht="11.25" customHeight="1" x14ac:dyDescent="0.15">
      <c r="B9" s="629" t="s">
        <v>243</v>
      </c>
      <c r="C9" s="630"/>
      <c r="D9" s="630"/>
      <c r="E9" s="630"/>
      <c r="F9" s="630"/>
      <c r="G9" s="630"/>
      <c r="H9" s="630"/>
      <c r="I9" s="630"/>
      <c r="J9" s="630"/>
      <c r="K9" s="630"/>
      <c r="L9" s="630"/>
      <c r="M9" s="630"/>
      <c r="N9" s="630"/>
      <c r="O9" s="630"/>
      <c r="P9" s="630"/>
      <c r="Q9" s="631"/>
      <c r="R9" s="632">
        <v>13039</v>
      </c>
      <c r="S9" s="633"/>
      <c r="T9" s="633"/>
      <c r="U9" s="633"/>
      <c r="V9" s="633"/>
      <c r="W9" s="633"/>
      <c r="X9" s="633"/>
      <c r="Y9" s="634"/>
      <c r="Z9" s="663">
        <v>0.1</v>
      </c>
      <c r="AA9" s="663"/>
      <c r="AB9" s="663"/>
      <c r="AC9" s="663"/>
      <c r="AD9" s="664">
        <v>13039</v>
      </c>
      <c r="AE9" s="664"/>
      <c r="AF9" s="664"/>
      <c r="AG9" s="664"/>
      <c r="AH9" s="664"/>
      <c r="AI9" s="664"/>
      <c r="AJ9" s="664"/>
      <c r="AK9" s="664"/>
      <c r="AL9" s="635">
        <v>0.2</v>
      </c>
      <c r="AM9" s="636"/>
      <c r="AN9" s="636"/>
      <c r="AO9" s="665"/>
      <c r="AP9" s="629" t="s">
        <v>244</v>
      </c>
      <c r="AQ9" s="630"/>
      <c r="AR9" s="630"/>
      <c r="AS9" s="630"/>
      <c r="AT9" s="630"/>
      <c r="AU9" s="630"/>
      <c r="AV9" s="630"/>
      <c r="AW9" s="630"/>
      <c r="AX9" s="630"/>
      <c r="AY9" s="630"/>
      <c r="AZ9" s="630"/>
      <c r="BA9" s="630"/>
      <c r="BB9" s="630"/>
      <c r="BC9" s="630"/>
      <c r="BD9" s="630"/>
      <c r="BE9" s="630"/>
      <c r="BF9" s="631"/>
      <c r="BG9" s="632">
        <v>1157976</v>
      </c>
      <c r="BH9" s="633"/>
      <c r="BI9" s="633"/>
      <c r="BJ9" s="633"/>
      <c r="BK9" s="633"/>
      <c r="BL9" s="633"/>
      <c r="BM9" s="633"/>
      <c r="BN9" s="634"/>
      <c r="BO9" s="663">
        <v>35.6</v>
      </c>
      <c r="BP9" s="663"/>
      <c r="BQ9" s="663"/>
      <c r="BR9" s="663"/>
      <c r="BS9" s="638" t="s">
        <v>236</v>
      </c>
      <c r="BT9" s="633"/>
      <c r="BU9" s="633"/>
      <c r="BV9" s="633"/>
      <c r="BW9" s="633"/>
      <c r="BX9" s="633"/>
      <c r="BY9" s="633"/>
      <c r="BZ9" s="633"/>
      <c r="CA9" s="633"/>
      <c r="CB9" s="674"/>
      <c r="CD9" s="629" t="s">
        <v>245</v>
      </c>
      <c r="CE9" s="630"/>
      <c r="CF9" s="630"/>
      <c r="CG9" s="630"/>
      <c r="CH9" s="630"/>
      <c r="CI9" s="630"/>
      <c r="CJ9" s="630"/>
      <c r="CK9" s="630"/>
      <c r="CL9" s="630"/>
      <c r="CM9" s="630"/>
      <c r="CN9" s="630"/>
      <c r="CO9" s="630"/>
      <c r="CP9" s="630"/>
      <c r="CQ9" s="631"/>
      <c r="CR9" s="632">
        <v>1201061</v>
      </c>
      <c r="CS9" s="633"/>
      <c r="CT9" s="633"/>
      <c r="CU9" s="633"/>
      <c r="CV9" s="633"/>
      <c r="CW9" s="633"/>
      <c r="CX9" s="633"/>
      <c r="CY9" s="634"/>
      <c r="CZ9" s="663">
        <v>7.4</v>
      </c>
      <c r="DA9" s="663"/>
      <c r="DB9" s="663"/>
      <c r="DC9" s="663"/>
      <c r="DD9" s="638">
        <v>1629</v>
      </c>
      <c r="DE9" s="633"/>
      <c r="DF9" s="633"/>
      <c r="DG9" s="633"/>
      <c r="DH9" s="633"/>
      <c r="DI9" s="633"/>
      <c r="DJ9" s="633"/>
      <c r="DK9" s="633"/>
      <c r="DL9" s="633"/>
      <c r="DM9" s="633"/>
      <c r="DN9" s="633"/>
      <c r="DO9" s="633"/>
      <c r="DP9" s="634"/>
      <c r="DQ9" s="638">
        <v>992007</v>
      </c>
      <c r="DR9" s="633"/>
      <c r="DS9" s="633"/>
      <c r="DT9" s="633"/>
      <c r="DU9" s="633"/>
      <c r="DV9" s="633"/>
      <c r="DW9" s="633"/>
      <c r="DX9" s="633"/>
      <c r="DY9" s="633"/>
      <c r="DZ9" s="633"/>
      <c r="EA9" s="633"/>
      <c r="EB9" s="633"/>
      <c r="EC9" s="674"/>
    </row>
    <row r="10" spans="2:143" ht="11.25" customHeight="1" x14ac:dyDescent="0.15">
      <c r="B10" s="629" t="s">
        <v>246</v>
      </c>
      <c r="C10" s="630"/>
      <c r="D10" s="630"/>
      <c r="E10" s="630"/>
      <c r="F10" s="630"/>
      <c r="G10" s="630"/>
      <c r="H10" s="630"/>
      <c r="I10" s="630"/>
      <c r="J10" s="630"/>
      <c r="K10" s="630"/>
      <c r="L10" s="630"/>
      <c r="M10" s="630"/>
      <c r="N10" s="630"/>
      <c r="O10" s="630"/>
      <c r="P10" s="630"/>
      <c r="Q10" s="631"/>
      <c r="R10" s="632" t="s">
        <v>236</v>
      </c>
      <c r="S10" s="633"/>
      <c r="T10" s="633"/>
      <c r="U10" s="633"/>
      <c r="V10" s="633"/>
      <c r="W10" s="633"/>
      <c r="X10" s="633"/>
      <c r="Y10" s="634"/>
      <c r="Z10" s="663" t="s">
        <v>236</v>
      </c>
      <c r="AA10" s="663"/>
      <c r="AB10" s="663"/>
      <c r="AC10" s="663"/>
      <c r="AD10" s="664" t="s">
        <v>173</v>
      </c>
      <c r="AE10" s="664"/>
      <c r="AF10" s="664"/>
      <c r="AG10" s="664"/>
      <c r="AH10" s="664"/>
      <c r="AI10" s="664"/>
      <c r="AJ10" s="664"/>
      <c r="AK10" s="664"/>
      <c r="AL10" s="635" t="s">
        <v>173</v>
      </c>
      <c r="AM10" s="636"/>
      <c r="AN10" s="636"/>
      <c r="AO10" s="665"/>
      <c r="AP10" s="629" t="s">
        <v>247</v>
      </c>
      <c r="AQ10" s="630"/>
      <c r="AR10" s="630"/>
      <c r="AS10" s="630"/>
      <c r="AT10" s="630"/>
      <c r="AU10" s="630"/>
      <c r="AV10" s="630"/>
      <c r="AW10" s="630"/>
      <c r="AX10" s="630"/>
      <c r="AY10" s="630"/>
      <c r="AZ10" s="630"/>
      <c r="BA10" s="630"/>
      <c r="BB10" s="630"/>
      <c r="BC10" s="630"/>
      <c r="BD10" s="630"/>
      <c r="BE10" s="630"/>
      <c r="BF10" s="631"/>
      <c r="BG10" s="632">
        <v>56768</v>
      </c>
      <c r="BH10" s="633"/>
      <c r="BI10" s="633"/>
      <c r="BJ10" s="633"/>
      <c r="BK10" s="633"/>
      <c r="BL10" s="633"/>
      <c r="BM10" s="633"/>
      <c r="BN10" s="634"/>
      <c r="BO10" s="663">
        <v>1.7</v>
      </c>
      <c r="BP10" s="663"/>
      <c r="BQ10" s="663"/>
      <c r="BR10" s="663"/>
      <c r="BS10" s="638" t="s">
        <v>236</v>
      </c>
      <c r="BT10" s="633"/>
      <c r="BU10" s="633"/>
      <c r="BV10" s="633"/>
      <c r="BW10" s="633"/>
      <c r="BX10" s="633"/>
      <c r="BY10" s="633"/>
      <c r="BZ10" s="633"/>
      <c r="CA10" s="633"/>
      <c r="CB10" s="674"/>
      <c r="CD10" s="629" t="s">
        <v>248</v>
      </c>
      <c r="CE10" s="630"/>
      <c r="CF10" s="630"/>
      <c r="CG10" s="630"/>
      <c r="CH10" s="630"/>
      <c r="CI10" s="630"/>
      <c r="CJ10" s="630"/>
      <c r="CK10" s="630"/>
      <c r="CL10" s="630"/>
      <c r="CM10" s="630"/>
      <c r="CN10" s="630"/>
      <c r="CO10" s="630"/>
      <c r="CP10" s="630"/>
      <c r="CQ10" s="631"/>
      <c r="CR10" s="632" t="s">
        <v>173</v>
      </c>
      <c r="CS10" s="633"/>
      <c r="CT10" s="633"/>
      <c r="CU10" s="633"/>
      <c r="CV10" s="633"/>
      <c r="CW10" s="633"/>
      <c r="CX10" s="633"/>
      <c r="CY10" s="634"/>
      <c r="CZ10" s="663" t="s">
        <v>236</v>
      </c>
      <c r="DA10" s="663"/>
      <c r="DB10" s="663"/>
      <c r="DC10" s="663"/>
      <c r="DD10" s="638" t="s">
        <v>236</v>
      </c>
      <c r="DE10" s="633"/>
      <c r="DF10" s="633"/>
      <c r="DG10" s="633"/>
      <c r="DH10" s="633"/>
      <c r="DI10" s="633"/>
      <c r="DJ10" s="633"/>
      <c r="DK10" s="633"/>
      <c r="DL10" s="633"/>
      <c r="DM10" s="633"/>
      <c r="DN10" s="633"/>
      <c r="DO10" s="633"/>
      <c r="DP10" s="634"/>
      <c r="DQ10" s="638" t="s">
        <v>236</v>
      </c>
      <c r="DR10" s="633"/>
      <c r="DS10" s="633"/>
      <c r="DT10" s="633"/>
      <c r="DU10" s="633"/>
      <c r="DV10" s="633"/>
      <c r="DW10" s="633"/>
      <c r="DX10" s="633"/>
      <c r="DY10" s="633"/>
      <c r="DZ10" s="633"/>
      <c r="EA10" s="633"/>
      <c r="EB10" s="633"/>
      <c r="EC10" s="674"/>
    </row>
    <row r="11" spans="2:143" ht="11.25" customHeight="1" x14ac:dyDescent="0.15">
      <c r="B11" s="629" t="s">
        <v>249</v>
      </c>
      <c r="C11" s="630"/>
      <c r="D11" s="630"/>
      <c r="E11" s="630"/>
      <c r="F11" s="630"/>
      <c r="G11" s="630"/>
      <c r="H11" s="630"/>
      <c r="I11" s="630"/>
      <c r="J11" s="630"/>
      <c r="K11" s="630"/>
      <c r="L11" s="630"/>
      <c r="M11" s="630"/>
      <c r="N11" s="630"/>
      <c r="O11" s="630"/>
      <c r="P11" s="630"/>
      <c r="Q11" s="631"/>
      <c r="R11" s="632">
        <v>586147</v>
      </c>
      <c r="S11" s="633"/>
      <c r="T11" s="633"/>
      <c r="U11" s="633"/>
      <c r="V11" s="633"/>
      <c r="W11" s="633"/>
      <c r="X11" s="633"/>
      <c r="Y11" s="634"/>
      <c r="Z11" s="635">
        <v>3.6</v>
      </c>
      <c r="AA11" s="636"/>
      <c r="AB11" s="636"/>
      <c r="AC11" s="637"/>
      <c r="AD11" s="638">
        <v>586147</v>
      </c>
      <c r="AE11" s="633"/>
      <c r="AF11" s="633"/>
      <c r="AG11" s="633"/>
      <c r="AH11" s="633"/>
      <c r="AI11" s="633"/>
      <c r="AJ11" s="633"/>
      <c r="AK11" s="634"/>
      <c r="AL11" s="635">
        <v>7.8</v>
      </c>
      <c r="AM11" s="636"/>
      <c r="AN11" s="636"/>
      <c r="AO11" s="665"/>
      <c r="AP11" s="629" t="s">
        <v>250</v>
      </c>
      <c r="AQ11" s="630"/>
      <c r="AR11" s="630"/>
      <c r="AS11" s="630"/>
      <c r="AT11" s="630"/>
      <c r="AU11" s="630"/>
      <c r="AV11" s="630"/>
      <c r="AW11" s="630"/>
      <c r="AX11" s="630"/>
      <c r="AY11" s="630"/>
      <c r="AZ11" s="630"/>
      <c r="BA11" s="630"/>
      <c r="BB11" s="630"/>
      <c r="BC11" s="630"/>
      <c r="BD11" s="630"/>
      <c r="BE11" s="630"/>
      <c r="BF11" s="631"/>
      <c r="BG11" s="632">
        <v>117871</v>
      </c>
      <c r="BH11" s="633"/>
      <c r="BI11" s="633"/>
      <c r="BJ11" s="633"/>
      <c r="BK11" s="633"/>
      <c r="BL11" s="633"/>
      <c r="BM11" s="633"/>
      <c r="BN11" s="634"/>
      <c r="BO11" s="663">
        <v>3.6</v>
      </c>
      <c r="BP11" s="663"/>
      <c r="BQ11" s="663"/>
      <c r="BR11" s="663"/>
      <c r="BS11" s="638">
        <v>18048</v>
      </c>
      <c r="BT11" s="633"/>
      <c r="BU11" s="633"/>
      <c r="BV11" s="633"/>
      <c r="BW11" s="633"/>
      <c r="BX11" s="633"/>
      <c r="BY11" s="633"/>
      <c r="BZ11" s="633"/>
      <c r="CA11" s="633"/>
      <c r="CB11" s="674"/>
      <c r="CD11" s="629" t="s">
        <v>251</v>
      </c>
      <c r="CE11" s="630"/>
      <c r="CF11" s="630"/>
      <c r="CG11" s="630"/>
      <c r="CH11" s="630"/>
      <c r="CI11" s="630"/>
      <c r="CJ11" s="630"/>
      <c r="CK11" s="630"/>
      <c r="CL11" s="630"/>
      <c r="CM11" s="630"/>
      <c r="CN11" s="630"/>
      <c r="CO11" s="630"/>
      <c r="CP11" s="630"/>
      <c r="CQ11" s="631"/>
      <c r="CR11" s="632">
        <v>642914</v>
      </c>
      <c r="CS11" s="633"/>
      <c r="CT11" s="633"/>
      <c r="CU11" s="633"/>
      <c r="CV11" s="633"/>
      <c r="CW11" s="633"/>
      <c r="CX11" s="633"/>
      <c r="CY11" s="634"/>
      <c r="CZ11" s="663">
        <v>4</v>
      </c>
      <c r="DA11" s="663"/>
      <c r="DB11" s="663"/>
      <c r="DC11" s="663"/>
      <c r="DD11" s="638">
        <v>281831</v>
      </c>
      <c r="DE11" s="633"/>
      <c r="DF11" s="633"/>
      <c r="DG11" s="633"/>
      <c r="DH11" s="633"/>
      <c r="DI11" s="633"/>
      <c r="DJ11" s="633"/>
      <c r="DK11" s="633"/>
      <c r="DL11" s="633"/>
      <c r="DM11" s="633"/>
      <c r="DN11" s="633"/>
      <c r="DO11" s="633"/>
      <c r="DP11" s="634"/>
      <c r="DQ11" s="638">
        <v>265083</v>
      </c>
      <c r="DR11" s="633"/>
      <c r="DS11" s="633"/>
      <c r="DT11" s="633"/>
      <c r="DU11" s="633"/>
      <c r="DV11" s="633"/>
      <c r="DW11" s="633"/>
      <c r="DX11" s="633"/>
      <c r="DY11" s="633"/>
      <c r="DZ11" s="633"/>
      <c r="EA11" s="633"/>
      <c r="EB11" s="633"/>
      <c r="EC11" s="674"/>
    </row>
    <row r="12" spans="2:143" ht="11.25" customHeight="1" x14ac:dyDescent="0.15">
      <c r="B12" s="629" t="s">
        <v>252</v>
      </c>
      <c r="C12" s="630"/>
      <c r="D12" s="630"/>
      <c r="E12" s="630"/>
      <c r="F12" s="630"/>
      <c r="G12" s="630"/>
      <c r="H12" s="630"/>
      <c r="I12" s="630"/>
      <c r="J12" s="630"/>
      <c r="K12" s="630"/>
      <c r="L12" s="630"/>
      <c r="M12" s="630"/>
      <c r="N12" s="630"/>
      <c r="O12" s="630"/>
      <c r="P12" s="630"/>
      <c r="Q12" s="631"/>
      <c r="R12" s="632">
        <v>15784</v>
      </c>
      <c r="S12" s="633"/>
      <c r="T12" s="633"/>
      <c r="U12" s="633"/>
      <c r="V12" s="633"/>
      <c r="W12" s="633"/>
      <c r="X12" s="633"/>
      <c r="Y12" s="634"/>
      <c r="Z12" s="663">
        <v>0.1</v>
      </c>
      <c r="AA12" s="663"/>
      <c r="AB12" s="663"/>
      <c r="AC12" s="663"/>
      <c r="AD12" s="664">
        <v>15784</v>
      </c>
      <c r="AE12" s="664"/>
      <c r="AF12" s="664"/>
      <c r="AG12" s="664"/>
      <c r="AH12" s="664"/>
      <c r="AI12" s="664"/>
      <c r="AJ12" s="664"/>
      <c r="AK12" s="664"/>
      <c r="AL12" s="635">
        <v>0.2</v>
      </c>
      <c r="AM12" s="636"/>
      <c r="AN12" s="636"/>
      <c r="AO12" s="665"/>
      <c r="AP12" s="629" t="s">
        <v>253</v>
      </c>
      <c r="AQ12" s="630"/>
      <c r="AR12" s="630"/>
      <c r="AS12" s="630"/>
      <c r="AT12" s="630"/>
      <c r="AU12" s="630"/>
      <c r="AV12" s="630"/>
      <c r="AW12" s="630"/>
      <c r="AX12" s="630"/>
      <c r="AY12" s="630"/>
      <c r="AZ12" s="630"/>
      <c r="BA12" s="630"/>
      <c r="BB12" s="630"/>
      <c r="BC12" s="630"/>
      <c r="BD12" s="630"/>
      <c r="BE12" s="630"/>
      <c r="BF12" s="631"/>
      <c r="BG12" s="632">
        <v>1536813</v>
      </c>
      <c r="BH12" s="633"/>
      <c r="BI12" s="633"/>
      <c r="BJ12" s="633"/>
      <c r="BK12" s="633"/>
      <c r="BL12" s="633"/>
      <c r="BM12" s="633"/>
      <c r="BN12" s="634"/>
      <c r="BO12" s="663">
        <v>47.3</v>
      </c>
      <c r="BP12" s="663"/>
      <c r="BQ12" s="663"/>
      <c r="BR12" s="663"/>
      <c r="BS12" s="638" t="s">
        <v>236</v>
      </c>
      <c r="BT12" s="633"/>
      <c r="BU12" s="633"/>
      <c r="BV12" s="633"/>
      <c r="BW12" s="633"/>
      <c r="BX12" s="633"/>
      <c r="BY12" s="633"/>
      <c r="BZ12" s="633"/>
      <c r="CA12" s="633"/>
      <c r="CB12" s="674"/>
      <c r="CD12" s="629" t="s">
        <v>254</v>
      </c>
      <c r="CE12" s="630"/>
      <c r="CF12" s="630"/>
      <c r="CG12" s="630"/>
      <c r="CH12" s="630"/>
      <c r="CI12" s="630"/>
      <c r="CJ12" s="630"/>
      <c r="CK12" s="630"/>
      <c r="CL12" s="630"/>
      <c r="CM12" s="630"/>
      <c r="CN12" s="630"/>
      <c r="CO12" s="630"/>
      <c r="CP12" s="630"/>
      <c r="CQ12" s="631"/>
      <c r="CR12" s="632">
        <v>148625</v>
      </c>
      <c r="CS12" s="633"/>
      <c r="CT12" s="633"/>
      <c r="CU12" s="633"/>
      <c r="CV12" s="633"/>
      <c r="CW12" s="633"/>
      <c r="CX12" s="633"/>
      <c r="CY12" s="634"/>
      <c r="CZ12" s="663">
        <v>0.9</v>
      </c>
      <c r="DA12" s="663"/>
      <c r="DB12" s="663"/>
      <c r="DC12" s="663"/>
      <c r="DD12" s="638">
        <v>158</v>
      </c>
      <c r="DE12" s="633"/>
      <c r="DF12" s="633"/>
      <c r="DG12" s="633"/>
      <c r="DH12" s="633"/>
      <c r="DI12" s="633"/>
      <c r="DJ12" s="633"/>
      <c r="DK12" s="633"/>
      <c r="DL12" s="633"/>
      <c r="DM12" s="633"/>
      <c r="DN12" s="633"/>
      <c r="DO12" s="633"/>
      <c r="DP12" s="634"/>
      <c r="DQ12" s="638">
        <v>38192</v>
      </c>
      <c r="DR12" s="633"/>
      <c r="DS12" s="633"/>
      <c r="DT12" s="633"/>
      <c r="DU12" s="633"/>
      <c r="DV12" s="633"/>
      <c r="DW12" s="633"/>
      <c r="DX12" s="633"/>
      <c r="DY12" s="633"/>
      <c r="DZ12" s="633"/>
      <c r="EA12" s="633"/>
      <c r="EB12" s="633"/>
      <c r="EC12" s="674"/>
    </row>
    <row r="13" spans="2:143" ht="11.25" customHeight="1" x14ac:dyDescent="0.15">
      <c r="B13" s="629" t="s">
        <v>255</v>
      </c>
      <c r="C13" s="630"/>
      <c r="D13" s="630"/>
      <c r="E13" s="630"/>
      <c r="F13" s="630"/>
      <c r="G13" s="630"/>
      <c r="H13" s="630"/>
      <c r="I13" s="630"/>
      <c r="J13" s="630"/>
      <c r="K13" s="630"/>
      <c r="L13" s="630"/>
      <c r="M13" s="630"/>
      <c r="N13" s="630"/>
      <c r="O13" s="630"/>
      <c r="P13" s="630"/>
      <c r="Q13" s="631"/>
      <c r="R13" s="632" t="s">
        <v>174</v>
      </c>
      <c r="S13" s="633"/>
      <c r="T13" s="633"/>
      <c r="U13" s="633"/>
      <c r="V13" s="633"/>
      <c r="W13" s="633"/>
      <c r="X13" s="633"/>
      <c r="Y13" s="634"/>
      <c r="Z13" s="663" t="s">
        <v>236</v>
      </c>
      <c r="AA13" s="663"/>
      <c r="AB13" s="663"/>
      <c r="AC13" s="663"/>
      <c r="AD13" s="664" t="s">
        <v>173</v>
      </c>
      <c r="AE13" s="664"/>
      <c r="AF13" s="664"/>
      <c r="AG13" s="664"/>
      <c r="AH13" s="664"/>
      <c r="AI13" s="664"/>
      <c r="AJ13" s="664"/>
      <c r="AK13" s="664"/>
      <c r="AL13" s="635" t="s">
        <v>174</v>
      </c>
      <c r="AM13" s="636"/>
      <c r="AN13" s="636"/>
      <c r="AO13" s="665"/>
      <c r="AP13" s="629" t="s">
        <v>256</v>
      </c>
      <c r="AQ13" s="630"/>
      <c r="AR13" s="630"/>
      <c r="AS13" s="630"/>
      <c r="AT13" s="630"/>
      <c r="AU13" s="630"/>
      <c r="AV13" s="630"/>
      <c r="AW13" s="630"/>
      <c r="AX13" s="630"/>
      <c r="AY13" s="630"/>
      <c r="AZ13" s="630"/>
      <c r="BA13" s="630"/>
      <c r="BB13" s="630"/>
      <c r="BC13" s="630"/>
      <c r="BD13" s="630"/>
      <c r="BE13" s="630"/>
      <c r="BF13" s="631"/>
      <c r="BG13" s="632">
        <v>1535721</v>
      </c>
      <c r="BH13" s="633"/>
      <c r="BI13" s="633"/>
      <c r="BJ13" s="633"/>
      <c r="BK13" s="633"/>
      <c r="BL13" s="633"/>
      <c r="BM13" s="633"/>
      <c r="BN13" s="634"/>
      <c r="BO13" s="663">
        <v>47.2</v>
      </c>
      <c r="BP13" s="663"/>
      <c r="BQ13" s="663"/>
      <c r="BR13" s="663"/>
      <c r="BS13" s="638" t="s">
        <v>173</v>
      </c>
      <c r="BT13" s="633"/>
      <c r="BU13" s="633"/>
      <c r="BV13" s="633"/>
      <c r="BW13" s="633"/>
      <c r="BX13" s="633"/>
      <c r="BY13" s="633"/>
      <c r="BZ13" s="633"/>
      <c r="CA13" s="633"/>
      <c r="CB13" s="674"/>
      <c r="CD13" s="629" t="s">
        <v>257</v>
      </c>
      <c r="CE13" s="630"/>
      <c r="CF13" s="630"/>
      <c r="CG13" s="630"/>
      <c r="CH13" s="630"/>
      <c r="CI13" s="630"/>
      <c r="CJ13" s="630"/>
      <c r="CK13" s="630"/>
      <c r="CL13" s="630"/>
      <c r="CM13" s="630"/>
      <c r="CN13" s="630"/>
      <c r="CO13" s="630"/>
      <c r="CP13" s="630"/>
      <c r="CQ13" s="631"/>
      <c r="CR13" s="632">
        <v>1185090</v>
      </c>
      <c r="CS13" s="633"/>
      <c r="CT13" s="633"/>
      <c r="CU13" s="633"/>
      <c r="CV13" s="633"/>
      <c r="CW13" s="633"/>
      <c r="CX13" s="633"/>
      <c r="CY13" s="634"/>
      <c r="CZ13" s="663">
        <v>7.3</v>
      </c>
      <c r="DA13" s="663"/>
      <c r="DB13" s="663"/>
      <c r="DC13" s="663"/>
      <c r="DD13" s="638">
        <v>165307</v>
      </c>
      <c r="DE13" s="633"/>
      <c r="DF13" s="633"/>
      <c r="DG13" s="633"/>
      <c r="DH13" s="633"/>
      <c r="DI13" s="633"/>
      <c r="DJ13" s="633"/>
      <c r="DK13" s="633"/>
      <c r="DL13" s="633"/>
      <c r="DM13" s="633"/>
      <c r="DN13" s="633"/>
      <c r="DO13" s="633"/>
      <c r="DP13" s="634"/>
      <c r="DQ13" s="638">
        <v>921894</v>
      </c>
      <c r="DR13" s="633"/>
      <c r="DS13" s="633"/>
      <c r="DT13" s="633"/>
      <c r="DU13" s="633"/>
      <c r="DV13" s="633"/>
      <c r="DW13" s="633"/>
      <c r="DX13" s="633"/>
      <c r="DY13" s="633"/>
      <c r="DZ13" s="633"/>
      <c r="EA13" s="633"/>
      <c r="EB13" s="633"/>
      <c r="EC13" s="674"/>
    </row>
    <row r="14" spans="2:143" ht="11.25" customHeight="1" x14ac:dyDescent="0.15">
      <c r="B14" s="629" t="s">
        <v>258</v>
      </c>
      <c r="C14" s="630"/>
      <c r="D14" s="630"/>
      <c r="E14" s="630"/>
      <c r="F14" s="630"/>
      <c r="G14" s="630"/>
      <c r="H14" s="630"/>
      <c r="I14" s="630"/>
      <c r="J14" s="630"/>
      <c r="K14" s="630"/>
      <c r="L14" s="630"/>
      <c r="M14" s="630"/>
      <c r="N14" s="630"/>
      <c r="O14" s="630"/>
      <c r="P14" s="630"/>
      <c r="Q14" s="631"/>
      <c r="R14" s="632" t="s">
        <v>236</v>
      </c>
      <c r="S14" s="633"/>
      <c r="T14" s="633"/>
      <c r="U14" s="633"/>
      <c r="V14" s="633"/>
      <c r="W14" s="633"/>
      <c r="X14" s="633"/>
      <c r="Y14" s="634"/>
      <c r="Z14" s="663" t="s">
        <v>173</v>
      </c>
      <c r="AA14" s="663"/>
      <c r="AB14" s="663"/>
      <c r="AC14" s="663"/>
      <c r="AD14" s="664" t="s">
        <v>236</v>
      </c>
      <c r="AE14" s="664"/>
      <c r="AF14" s="664"/>
      <c r="AG14" s="664"/>
      <c r="AH14" s="664"/>
      <c r="AI14" s="664"/>
      <c r="AJ14" s="664"/>
      <c r="AK14" s="664"/>
      <c r="AL14" s="635" t="s">
        <v>173</v>
      </c>
      <c r="AM14" s="636"/>
      <c r="AN14" s="636"/>
      <c r="AO14" s="665"/>
      <c r="AP14" s="629" t="s">
        <v>259</v>
      </c>
      <c r="AQ14" s="630"/>
      <c r="AR14" s="630"/>
      <c r="AS14" s="630"/>
      <c r="AT14" s="630"/>
      <c r="AU14" s="630"/>
      <c r="AV14" s="630"/>
      <c r="AW14" s="630"/>
      <c r="AX14" s="630"/>
      <c r="AY14" s="630"/>
      <c r="AZ14" s="630"/>
      <c r="BA14" s="630"/>
      <c r="BB14" s="630"/>
      <c r="BC14" s="630"/>
      <c r="BD14" s="630"/>
      <c r="BE14" s="630"/>
      <c r="BF14" s="631"/>
      <c r="BG14" s="632">
        <v>104737</v>
      </c>
      <c r="BH14" s="633"/>
      <c r="BI14" s="633"/>
      <c r="BJ14" s="633"/>
      <c r="BK14" s="633"/>
      <c r="BL14" s="633"/>
      <c r="BM14" s="633"/>
      <c r="BN14" s="634"/>
      <c r="BO14" s="663">
        <v>3.2</v>
      </c>
      <c r="BP14" s="663"/>
      <c r="BQ14" s="663"/>
      <c r="BR14" s="663"/>
      <c r="BS14" s="638" t="s">
        <v>236</v>
      </c>
      <c r="BT14" s="633"/>
      <c r="BU14" s="633"/>
      <c r="BV14" s="633"/>
      <c r="BW14" s="633"/>
      <c r="BX14" s="633"/>
      <c r="BY14" s="633"/>
      <c r="BZ14" s="633"/>
      <c r="CA14" s="633"/>
      <c r="CB14" s="674"/>
      <c r="CD14" s="629" t="s">
        <v>260</v>
      </c>
      <c r="CE14" s="630"/>
      <c r="CF14" s="630"/>
      <c r="CG14" s="630"/>
      <c r="CH14" s="630"/>
      <c r="CI14" s="630"/>
      <c r="CJ14" s="630"/>
      <c r="CK14" s="630"/>
      <c r="CL14" s="630"/>
      <c r="CM14" s="630"/>
      <c r="CN14" s="630"/>
      <c r="CO14" s="630"/>
      <c r="CP14" s="630"/>
      <c r="CQ14" s="631"/>
      <c r="CR14" s="632">
        <v>475183</v>
      </c>
      <c r="CS14" s="633"/>
      <c r="CT14" s="633"/>
      <c r="CU14" s="633"/>
      <c r="CV14" s="633"/>
      <c r="CW14" s="633"/>
      <c r="CX14" s="633"/>
      <c r="CY14" s="634"/>
      <c r="CZ14" s="663">
        <v>2.9</v>
      </c>
      <c r="DA14" s="663"/>
      <c r="DB14" s="663"/>
      <c r="DC14" s="663"/>
      <c r="DD14" s="638">
        <v>1213</v>
      </c>
      <c r="DE14" s="633"/>
      <c r="DF14" s="633"/>
      <c r="DG14" s="633"/>
      <c r="DH14" s="633"/>
      <c r="DI14" s="633"/>
      <c r="DJ14" s="633"/>
      <c r="DK14" s="633"/>
      <c r="DL14" s="633"/>
      <c r="DM14" s="633"/>
      <c r="DN14" s="633"/>
      <c r="DO14" s="633"/>
      <c r="DP14" s="634"/>
      <c r="DQ14" s="638">
        <v>469479</v>
      </c>
      <c r="DR14" s="633"/>
      <c r="DS14" s="633"/>
      <c r="DT14" s="633"/>
      <c r="DU14" s="633"/>
      <c r="DV14" s="633"/>
      <c r="DW14" s="633"/>
      <c r="DX14" s="633"/>
      <c r="DY14" s="633"/>
      <c r="DZ14" s="633"/>
      <c r="EA14" s="633"/>
      <c r="EB14" s="633"/>
      <c r="EC14" s="674"/>
    </row>
    <row r="15" spans="2:143" ht="11.25" customHeight="1" x14ac:dyDescent="0.15">
      <c r="B15" s="629" t="s">
        <v>261</v>
      </c>
      <c r="C15" s="630"/>
      <c r="D15" s="630"/>
      <c r="E15" s="630"/>
      <c r="F15" s="630"/>
      <c r="G15" s="630"/>
      <c r="H15" s="630"/>
      <c r="I15" s="630"/>
      <c r="J15" s="630"/>
      <c r="K15" s="630"/>
      <c r="L15" s="630"/>
      <c r="M15" s="630"/>
      <c r="N15" s="630"/>
      <c r="O15" s="630"/>
      <c r="P15" s="630"/>
      <c r="Q15" s="631"/>
      <c r="R15" s="632" t="s">
        <v>173</v>
      </c>
      <c r="S15" s="633"/>
      <c r="T15" s="633"/>
      <c r="U15" s="633"/>
      <c r="V15" s="633"/>
      <c r="W15" s="633"/>
      <c r="X15" s="633"/>
      <c r="Y15" s="634"/>
      <c r="Z15" s="663" t="s">
        <v>173</v>
      </c>
      <c r="AA15" s="663"/>
      <c r="AB15" s="663"/>
      <c r="AC15" s="663"/>
      <c r="AD15" s="664" t="s">
        <v>236</v>
      </c>
      <c r="AE15" s="664"/>
      <c r="AF15" s="664"/>
      <c r="AG15" s="664"/>
      <c r="AH15" s="664"/>
      <c r="AI15" s="664"/>
      <c r="AJ15" s="664"/>
      <c r="AK15" s="664"/>
      <c r="AL15" s="635" t="s">
        <v>173</v>
      </c>
      <c r="AM15" s="636"/>
      <c r="AN15" s="636"/>
      <c r="AO15" s="665"/>
      <c r="AP15" s="629" t="s">
        <v>262</v>
      </c>
      <c r="AQ15" s="630"/>
      <c r="AR15" s="630"/>
      <c r="AS15" s="630"/>
      <c r="AT15" s="630"/>
      <c r="AU15" s="630"/>
      <c r="AV15" s="630"/>
      <c r="AW15" s="630"/>
      <c r="AX15" s="630"/>
      <c r="AY15" s="630"/>
      <c r="AZ15" s="630"/>
      <c r="BA15" s="630"/>
      <c r="BB15" s="630"/>
      <c r="BC15" s="630"/>
      <c r="BD15" s="630"/>
      <c r="BE15" s="630"/>
      <c r="BF15" s="631"/>
      <c r="BG15" s="632">
        <v>225994</v>
      </c>
      <c r="BH15" s="633"/>
      <c r="BI15" s="633"/>
      <c r="BJ15" s="633"/>
      <c r="BK15" s="633"/>
      <c r="BL15" s="633"/>
      <c r="BM15" s="633"/>
      <c r="BN15" s="634"/>
      <c r="BO15" s="663">
        <v>6.9</v>
      </c>
      <c r="BP15" s="663"/>
      <c r="BQ15" s="663"/>
      <c r="BR15" s="663"/>
      <c r="BS15" s="638" t="s">
        <v>173</v>
      </c>
      <c r="BT15" s="633"/>
      <c r="BU15" s="633"/>
      <c r="BV15" s="633"/>
      <c r="BW15" s="633"/>
      <c r="BX15" s="633"/>
      <c r="BY15" s="633"/>
      <c r="BZ15" s="633"/>
      <c r="CA15" s="633"/>
      <c r="CB15" s="674"/>
      <c r="CD15" s="629" t="s">
        <v>263</v>
      </c>
      <c r="CE15" s="630"/>
      <c r="CF15" s="630"/>
      <c r="CG15" s="630"/>
      <c r="CH15" s="630"/>
      <c r="CI15" s="630"/>
      <c r="CJ15" s="630"/>
      <c r="CK15" s="630"/>
      <c r="CL15" s="630"/>
      <c r="CM15" s="630"/>
      <c r="CN15" s="630"/>
      <c r="CO15" s="630"/>
      <c r="CP15" s="630"/>
      <c r="CQ15" s="631"/>
      <c r="CR15" s="632">
        <v>1898132</v>
      </c>
      <c r="CS15" s="633"/>
      <c r="CT15" s="633"/>
      <c r="CU15" s="633"/>
      <c r="CV15" s="633"/>
      <c r="CW15" s="633"/>
      <c r="CX15" s="633"/>
      <c r="CY15" s="634"/>
      <c r="CZ15" s="663">
        <v>11.8</v>
      </c>
      <c r="DA15" s="663"/>
      <c r="DB15" s="663"/>
      <c r="DC15" s="663"/>
      <c r="DD15" s="638">
        <v>667745</v>
      </c>
      <c r="DE15" s="633"/>
      <c r="DF15" s="633"/>
      <c r="DG15" s="633"/>
      <c r="DH15" s="633"/>
      <c r="DI15" s="633"/>
      <c r="DJ15" s="633"/>
      <c r="DK15" s="633"/>
      <c r="DL15" s="633"/>
      <c r="DM15" s="633"/>
      <c r="DN15" s="633"/>
      <c r="DO15" s="633"/>
      <c r="DP15" s="634"/>
      <c r="DQ15" s="638">
        <v>935951</v>
      </c>
      <c r="DR15" s="633"/>
      <c r="DS15" s="633"/>
      <c r="DT15" s="633"/>
      <c r="DU15" s="633"/>
      <c r="DV15" s="633"/>
      <c r="DW15" s="633"/>
      <c r="DX15" s="633"/>
      <c r="DY15" s="633"/>
      <c r="DZ15" s="633"/>
      <c r="EA15" s="633"/>
      <c r="EB15" s="633"/>
      <c r="EC15" s="674"/>
    </row>
    <row r="16" spans="2:143" ht="11.25" customHeight="1" x14ac:dyDescent="0.15">
      <c r="B16" s="629" t="s">
        <v>264</v>
      </c>
      <c r="C16" s="630"/>
      <c r="D16" s="630"/>
      <c r="E16" s="630"/>
      <c r="F16" s="630"/>
      <c r="G16" s="630"/>
      <c r="H16" s="630"/>
      <c r="I16" s="630"/>
      <c r="J16" s="630"/>
      <c r="K16" s="630"/>
      <c r="L16" s="630"/>
      <c r="M16" s="630"/>
      <c r="N16" s="630"/>
      <c r="O16" s="630"/>
      <c r="P16" s="630"/>
      <c r="Q16" s="631"/>
      <c r="R16" s="632">
        <v>18581</v>
      </c>
      <c r="S16" s="633"/>
      <c r="T16" s="633"/>
      <c r="U16" s="633"/>
      <c r="V16" s="633"/>
      <c r="W16" s="633"/>
      <c r="X16" s="633"/>
      <c r="Y16" s="634"/>
      <c r="Z16" s="663">
        <v>0.1</v>
      </c>
      <c r="AA16" s="663"/>
      <c r="AB16" s="663"/>
      <c r="AC16" s="663"/>
      <c r="AD16" s="664">
        <v>18581</v>
      </c>
      <c r="AE16" s="664"/>
      <c r="AF16" s="664"/>
      <c r="AG16" s="664"/>
      <c r="AH16" s="664"/>
      <c r="AI16" s="664"/>
      <c r="AJ16" s="664"/>
      <c r="AK16" s="664"/>
      <c r="AL16" s="635">
        <v>0.2</v>
      </c>
      <c r="AM16" s="636"/>
      <c r="AN16" s="636"/>
      <c r="AO16" s="665"/>
      <c r="AP16" s="629" t="s">
        <v>265</v>
      </c>
      <c r="AQ16" s="630"/>
      <c r="AR16" s="630"/>
      <c r="AS16" s="630"/>
      <c r="AT16" s="630"/>
      <c r="AU16" s="630"/>
      <c r="AV16" s="630"/>
      <c r="AW16" s="630"/>
      <c r="AX16" s="630"/>
      <c r="AY16" s="630"/>
      <c r="AZ16" s="630"/>
      <c r="BA16" s="630"/>
      <c r="BB16" s="630"/>
      <c r="BC16" s="630"/>
      <c r="BD16" s="630"/>
      <c r="BE16" s="630"/>
      <c r="BF16" s="631"/>
      <c r="BG16" s="632" t="s">
        <v>173</v>
      </c>
      <c r="BH16" s="633"/>
      <c r="BI16" s="633"/>
      <c r="BJ16" s="633"/>
      <c r="BK16" s="633"/>
      <c r="BL16" s="633"/>
      <c r="BM16" s="633"/>
      <c r="BN16" s="634"/>
      <c r="BO16" s="663" t="s">
        <v>236</v>
      </c>
      <c r="BP16" s="663"/>
      <c r="BQ16" s="663"/>
      <c r="BR16" s="663"/>
      <c r="BS16" s="638" t="s">
        <v>173</v>
      </c>
      <c r="BT16" s="633"/>
      <c r="BU16" s="633"/>
      <c r="BV16" s="633"/>
      <c r="BW16" s="633"/>
      <c r="BX16" s="633"/>
      <c r="BY16" s="633"/>
      <c r="BZ16" s="633"/>
      <c r="CA16" s="633"/>
      <c r="CB16" s="674"/>
      <c r="CD16" s="629" t="s">
        <v>266</v>
      </c>
      <c r="CE16" s="630"/>
      <c r="CF16" s="630"/>
      <c r="CG16" s="630"/>
      <c r="CH16" s="630"/>
      <c r="CI16" s="630"/>
      <c r="CJ16" s="630"/>
      <c r="CK16" s="630"/>
      <c r="CL16" s="630"/>
      <c r="CM16" s="630"/>
      <c r="CN16" s="630"/>
      <c r="CO16" s="630"/>
      <c r="CP16" s="630"/>
      <c r="CQ16" s="631"/>
      <c r="CR16" s="632">
        <v>431704</v>
      </c>
      <c r="CS16" s="633"/>
      <c r="CT16" s="633"/>
      <c r="CU16" s="633"/>
      <c r="CV16" s="633"/>
      <c r="CW16" s="633"/>
      <c r="CX16" s="633"/>
      <c r="CY16" s="634"/>
      <c r="CZ16" s="663">
        <v>2.7</v>
      </c>
      <c r="DA16" s="663"/>
      <c r="DB16" s="663"/>
      <c r="DC16" s="663"/>
      <c r="DD16" s="638" t="s">
        <v>173</v>
      </c>
      <c r="DE16" s="633"/>
      <c r="DF16" s="633"/>
      <c r="DG16" s="633"/>
      <c r="DH16" s="633"/>
      <c r="DI16" s="633"/>
      <c r="DJ16" s="633"/>
      <c r="DK16" s="633"/>
      <c r="DL16" s="633"/>
      <c r="DM16" s="633"/>
      <c r="DN16" s="633"/>
      <c r="DO16" s="633"/>
      <c r="DP16" s="634"/>
      <c r="DQ16" s="638">
        <v>236848</v>
      </c>
      <c r="DR16" s="633"/>
      <c r="DS16" s="633"/>
      <c r="DT16" s="633"/>
      <c r="DU16" s="633"/>
      <c r="DV16" s="633"/>
      <c r="DW16" s="633"/>
      <c r="DX16" s="633"/>
      <c r="DY16" s="633"/>
      <c r="DZ16" s="633"/>
      <c r="EA16" s="633"/>
      <c r="EB16" s="633"/>
      <c r="EC16" s="674"/>
    </row>
    <row r="17" spans="2:133" ht="11.25" customHeight="1" x14ac:dyDescent="0.15">
      <c r="B17" s="629" t="s">
        <v>267</v>
      </c>
      <c r="C17" s="630"/>
      <c r="D17" s="630"/>
      <c r="E17" s="630"/>
      <c r="F17" s="630"/>
      <c r="G17" s="630"/>
      <c r="H17" s="630"/>
      <c r="I17" s="630"/>
      <c r="J17" s="630"/>
      <c r="K17" s="630"/>
      <c r="L17" s="630"/>
      <c r="M17" s="630"/>
      <c r="N17" s="630"/>
      <c r="O17" s="630"/>
      <c r="P17" s="630"/>
      <c r="Q17" s="631"/>
      <c r="R17" s="632">
        <v>13068</v>
      </c>
      <c r="S17" s="633"/>
      <c r="T17" s="633"/>
      <c r="U17" s="633"/>
      <c r="V17" s="633"/>
      <c r="W17" s="633"/>
      <c r="X17" s="633"/>
      <c r="Y17" s="634"/>
      <c r="Z17" s="663">
        <v>0.1</v>
      </c>
      <c r="AA17" s="663"/>
      <c r="AB17" s="663"/>
      <c r="AC17" s="663"/>
      <c r="AD17" s="664">
        <v>13068</v>
      </c>
      <c r="AE17" s="664"/>
      <c r="AF17" s="664"/>
      <c r="AG17" s="664"/>
      <c r="AH17" s="664"/>
      <c r="AI17" s="664"/>
      <c r="AJ17" s="664"/>
      <c r="AK17" s="664"/>
      <c r="AL17" s="635">
        <v>0.2</v>
      </c>
      <c r="AM17" s="636"/>
      <c r="AN17" s="636"/>
      <c r="AO17" s="665"/>
      <c r="AP17" s="629" t="s">
        <v>268</v>
      </c>
      <c r="AQ17" s="630"/>
      <c r="AR17" s="630"/>
      <c r="AS17" s="630"/>
      <c r="AT17" s="630"/>
      <c r="AU17" s="630"/>
      <c r="AV17" s="630"/>
      <c r="AW17" s="630"/>
      <c r="AX17" s="630"/>
      <c r="AY17" s="630"/>
      <c r="AZ17" s="630"/>
      <c r="BA17" s="630"/>
      <c r="BB17" s="630"/>
      <c r="BC17" s="630"/>
      <c r="BD17" s="630"/>
      <c r="BE17" s="630"/>
      <c r="BF17" s="631"/>
      <c r="BG17" s="632" t="s">
        <v>173</v>
      </c>
      <c r="BH17" s="633"/>
      <c r="BI17" s="633"/>
      <c r="BJ17" s="633"/>
      <c r="BK17" s="633"/>
      <c r="BL17" s="633"/>
      <c r="BM17" s="633"/>
      <c r="BN17" s="634"/>
      <c r="BO17" s="663" t="s">
        <v>236</v>
      </c>
      <c r="BP17" s="663"/>
      <c r="BQ17" s="663"/>
      <c r="BR17" s="663"/>
      <c r="BS17" s="638" t="s">
        <v>174</v>
      </c>
      <c r="BT17" s="633"/>
      <c r="BU17" s="633"/>
      <c r="BV17" s="633"/>
      <c r="BW17" s="633"/>
      <c r="BX17" s="633"/>
      <c r="BY17" s="633"/>
      <c r="BZ17" s="633"/>
      <c r="CA17" s="633"/>
      <c r="CB17" s="674"/>
      <c r="CD17" s="629" t="s">
        <v>269</v>
      </c>
      <c r="CE17" s="630"/>
      <c r="CF17" s="630"/>
      <c r="CG17" s="630"/>
      <c r="CH17" s="630"/>
      <c r="CI17" s="630"/>
      <c r="CJ17" s="630"/>
      <c r="CK17" s="630"/>
      <c r="CL17" s="630"/>
      <c r="CM17" s="630"/>
      <c r="CN17" s="630"/>
      <c r="CO17" s="630"/>
      <c r="CP17" s="630"/>
      <c r="CQ17" s="631"/>
      <c r="CR17" s="632">
        <v>1397348</v>
      </c>
      <c r="CS17" s="633"/>
      <c r="CT17" s="633"/>
      <c r="CU17" s="633"/>
      <c r="CV17" s="633"/>
      <c r="CW17" s="633"/>
      <c r="CX17" s="633"/>
      <c r="CY17" s="634"/>
      <c r="CZ17" s="663">
        <v>8.6999999999999993</v>
      </c>
      <c r="DA17" s="663"/>
      <c r="DB17" s="663"/>
      <c r="DC17" s="663"/>
      <c r="DD17" s="638" t="s">
        <v>236</v>
      </c>
      <c r="DE17" s="633"/>
      <c r="DF17" s="633"/>
      <c r="DG17" s="633"/>
      <c r="DH17" s="633"/>
      <c r="DI17" s="633"/>
      <c r="DJ17" s="633"/>
      <c r="DK17" s="633"/>
      <c r="DL17" s="633"/>
      <c r="DM17" s="633"/>
      <c r="DN17" s="633"/>
      <c r="DO17" s="633"/>
      <c r="DP17" s="634"/>
      <c r="DQ17" s="638">
        <v>1364123</v>
      </c>
      <c r="DR17" s="633"/>
      <c r="DS17" s="633"/>
      <c r="DT17" s="633"/>
      <c r="DU17" s="633"/>
      <c r="DV17" s="633"/>
      <c r="DW17" s="633"/>
      <c r="DX17" s="633"/>
      <c r="DY17" s="633"/>
      <c r="DZ17" s="633"/>
      <c r="EA17" s="633"/>
      <c r="EB17" s="633"/>
      <c r="EC17" s="674"/>
    </row>
    <row r="18" spans="2:133" ht="11.25" customHeight="1" x14ac:dyDescent="0.15">
      <c r="B18" s="629" t="s">
        <v>270</v>
      </c>
      <c r="C18" s="630"/>
      <c r="D18" s="630"/>
      <c r="E18" s="630"/>
      <c r="F18" s="630"/>
      <c r="G18" s="630"/>
      <c r="H18" s="630"/>
      <c r="I18" s="630"/>
      <c r="J18" s="630"/>
      <c r="K18" s="630"/>
      <c r="L18" s="630"/>
      <c r="M18" s="630"/>
      <c r="N18" s="630"/>
      <c r="O18" s="630"/>
      <c r="P18" s="630"/>
      <c r="Q18" s="631"/>
      <c r="R18" s="632">
        <v>41383</v>
      </c>
      <c r="S18" s="633"/>
      <c r="T18" s="633"/>
      <c r="U18" s="633"/>
      <c r="V18" s="633"/>
      <c r="W18" s="633"/>
      <c r="X18" s="633"/>
      <c r="Y18" s="634"/>
      <c r="Z18" s="663">
        <v>0.3</v>
      </c>
      <c r="AA18" s="663"/>
      <c r="AB18" s="663"/>
      <c r="AC18" s="663"/>
      <c r="AD18" s="664">
        <v>41383</v>
      </c>
      <c r="AE18" s="664"/>
      <c r="AF18" s="664"/>
      <c r="AG18" s="664"/>
      <c r="AH18" s="664"/>
      <c r="AI18" s="664"/>
      <c r="AJ18" s="664"/>
      <c r="AK18" s="664"/>
      <c r="AL18" s="635">
        <v>0.6</v>
      </c>
      <c r="AM18" s="636"/>
      <c r="AN18" s="636"/>
      <c r="AO18" s="665"/>
      <c r="AP18" s="629" t="s">
        <v>271</v>
      </c>
      <c r="AQ18" s="630"/>
      <c r="AR18" s="630"/>
      <c r="AS18" s="630"/>
      <c r="AT18" s="630"/>
      <c r="AU18" s="630"/>
      <c r="AV18" s="630"/>
      <c r="AW18" s="630"/>
      <c r="AX18" s="630"/>
      <c r="AY18" s="630"/>
      <c r="AZ18" s="630"/>
      <c r="BA18" s="630"/>
      <c r="BB18" s="630"/>
      <c r="BC18" s="630"/>
      <c r="BD18" s="630"/>
      <c r="BE18" s="630"/>
      <c r="BF18" s="631"/>
      <c r="BG18" s="632" t="s">
        <v>173</v>
      </c>
      <c r="BH18" s="633"/>
      <c r="BI18" s="633"/>
      <c r="BJ18" s="633"/>
      <c r="BK18" s="633"/>
      <c r="BL18" s="633"/>
      <c r="BM18" s="633"/>
      <c r="BN18" s="634"/>
      <c r="BO18" s="663" t="s">
        <v>173</v>
      </c>
      <c r="BP18" s="663"/>
      <c r="BQ18" s="663"/>
      <c r="BR18" s="663"/>
      <c r="BS18" s="638" t="s">
        <v>173</v>
      </c>
      <c r="BT18" s="633"/>
      <c r="BU18" s="633"/>
      <c r="BV18" s="633"/>
      <c r="BW18" s="633"/>
      <c r="BX18" s="633"/>
      <c r="BY18" s="633"/>
      <c r="BZ18" s="633"/>
      <c r="CA18" s="633"/>
      <c r="CB18" s="674"/>
      <c r="CD18" s="629" t="s">
        <v>272</v>
      </c>
      <c r="CE18" s="630"/>
      <c r="CF18" s="630"/>
      <c r="CG18" s="630"/>
      <c r="CH18" s="630"/>
      <c r="CI18" s="630"/>
      <c r="CJ18" s="630"/>
      <c r="CK18" s="630"/>
      <c r="CL18" s="630"/>
      <c r="CM18" s="630"/>
      <c r="CN18" s="630"/>
      <c r="CO18" s="630"/>
      <c r="CP18" s="630"/>
      <c r="CQ18" s="631"/>
      <c r="CR18" s="632" t="s">
        <v>173</v>
      </c>
      <c r="CS18" s="633"/>
      <c r="CT18" s="633"/>
      <c r="CU18" s="633"/>
      <c r="CV18" s="633"/>
      <c r="CW18" s="633"/>
      <c r="CX18" s="633"/>
      <c r="CY18" s="634"/>
      <c r="CZ18" s="663" t="s">
        <v>236</v>
      </c>
      <c r="DA18" s="663"/>
      <c r="DB18" s="663"/>
      <c r="DC18" s="663"/>
      <c r="DD18" s="638" t="s">
        <v>236</v>
      </c>
      <c r="DE18" s="633"/>
      <c r="DF18" s="633"/>
      <c r="DG18" s="633"/>
      <c r="DH18" s="633"/>
      <c r="DI18" s="633"/>
      <c r="DJ18" s="633"/>
      <c r="DK18" s="633"/>
      <c r="DL18" s="633"/>
      <c r="DM18" s="633"/>
      <c r="DN18" s="633"/>
      <c r="DO18" s="633"/>
      <c r="DP18" s="634"/>
      <c r="DQ18" s="638" t="s">
        <v>173</v>
      </c>
      <c r="DR18" s="633"/>
      <c r="DS18" s="633"/>
      <c r="DT18" s="633"/>
      <c r="DU18" s="633"/>
      <c r="DV18" s="633"/>
      <c r="DW18" s="633"/>
      <c r="DX18" s="633"/>
      <c r="DY18" s="633"/>
      <c r="DZ18" s="633"/>
      <c r="EA18" s="633"/>
      <c r="EB18" s="633"/>
      <c r="EC18" s="674"/>
    </row>
    <row r="19" spans="2:133" ht="11.25" customHeight="1" x14ac:dyDescent="0.15">
      <c r="B19" s="629" t="s">
        <v>273</v>
      </c>
      <c r="C19" s="630"/>
      <c r="D19" s="630"/>
      <c r="E19" s="630"/>
      <c r="F19" s="630"/>
      <c r="G19" s="630"/>
      <c r="H19" s="630"/>
      <c r="I19" s="630"/>
      <c r="J19" s="630"/>
      <c r="K19" s="630"/>
      <c r="L19" s="630"/>
      <c r="M19" s="630"/>
      <c r="N19" s="630"/>
      <c r="O19" s="630"/>
      <c r="P19" s="630"/>
      <c r="Q19" s="631"/>
      <c r="R19" s="632">
        <v>31185</v>
      </c>
      <c r="S19" s="633"/>
      <c r="T19" s="633"/>
      <c r="U19" s="633"/>
      <c r="V19" s="633"/>
      <c r="W19" s="633"/>
      <c r="X19" s="633"/>
      <c r="Y19" s="634"/>
      <c r="Z19" s="663">
        <v>0.2</v>
      </c>
      <c r="AA19" s="663"/>
      <c r="AB19" s="663"/>
      <c r="AC19" s="663"/>
      <c r="AD19" s="664">
        <v>31185</v>
      </c>
      <c r="AE19" s="664"/>
      <c r="AF19" s="664"/>
      <c r="AG19" s="664"/>
      <c r="AH19" s="664"/>
      <c r="AI19" s="664"/>
      <c r="AJ19" s="664"/>
      <c r="AK19" s="664"/>
      <c r="AL19" s="635">
        <v>0.4</v>
      </c>
      <c r="AM19" s="636"/>
      <c r="AN19" s="636"/>
      <c r="AO19" s="665"/>
      <c r="AP19" s="629" t="s">
        <v>274</v>
      </c>
      <c r="AQ19" s="630"/>
      <c r="AR19" s="630"/>
      <c r="AS19" s="630"/>
      <c r="AT19" s="630"/>
      <c r="AU19" s="630"/>
      <c r="AV19" s="630"/>
      <c r="AW19" s="630"/>
      <c r="AX19" s="630"/>
      <c r="AY19" s="630"/>
      <c r="AZ19" s="630"/>
      <c r="BA19" s="630"/>
      <c r="BB19" s="630"/>
      <c r="BC19" s="630"/>
      <c r="BD19" s="630"/>
      <c r="BE19" s="630"/>
      <c r="BF19" s="631"/>
      <c r="BG19" s="632">
        <v>2902</v>
      </c>
      <c r="BH19" s="633"/>
      <c r="BI19" s="633"/>
      <c r="BJ19" s="633"/>
      <c r="BK19" s="633"/>
      <c r="BL19" s="633"/>
      <c r="BM19" s="633"/>
      <c r="BN19" s="634"/>
      <c r="BO19" s="663">
        <v>0.1</v>
      </c>
      <c r="BP19" s="663"/>
      <c r="BQ19" s="663"/>
      <c r="BR19" s="663"/>
      <c r="BS19" s="638" t="s">
        <v>236</v>
      </c>
      <c r="BT19" s="633"/>
      <c r="BU19" s="633"/>
      <c r="BV19" s="633"/>
      <c r="BW19" s="633"/>
      <c r="BX19" s="633"/>
      <c r="BY19" s="633"/>
      <c r="BZ19" s="633"/>
      <c r="CA19" s="633"/>
      <c r="CB19" s="674"/>
      <c r="CD19" s="629" t="s">
        <v>275</v>
      </c>
      <c r="CE19" s="630"/>
      <c r="CF19" s="630"/>
      <c r="CG19" s="630"/>
      <c r="CH19" s="630"/>
      <c r="CI19" s="630"/>
      <c r="CJ19" s="630"/>
      <c r="CK19" s="630"/>
      <c r="CL19" s="630"/>
      <c r="CM19" s="630"/>
      <c r="CN19" s="630"/>
      <c r="CO19" s="630"/>
      <c r="CP19" s="630"/>
      <c r="CQ19" s="631"/>
      <c r="CR19" s="632" t="s">
        <v>236</v>
      </c>
      <c r="CS19" s="633"/>
      <c r="CT19" s="633"/>
      <c r="CU19" s="633"/>
      <c r="CV19" s="633"/>
      <c r="CW19" s="633"/>
      <c r="CX19" s="633"/>
      <c r="CY19" s="634"/>
      <c r="CZ19" s="663" t="s">
        <v>173</v>
      </c>
      <c r="DA19" s="663"/>
      <c r="DB19" s="663"/>
      <c r="DC19" s="663"/>
      <c r="DD19" s="638" t="s">
        <v>174</v>
      </c>
      <c r="DE19" s="633"/>
      <c r="DF19" s="633"/>
      <c r="DG19" s="633"/>
      <c r="DH19" s="633"/>
      <c r="DI19" s="633"/>
      <c r="DJ19" s="633"/>
      <c r="DK19" s="633"/>
      <c r="DL19" s="633"/>
      <c r="DM19" s="633"/>
      <c r="DN19" s="633"/>
      <c r="DO19" s="633"/>
      <c r="DP19" s="634"/>
      <c r="DQ19" s="638" t="s">
        <v>173</v>
      </c>
      <c r="DR19" s="633"/>
      <c r="DS19" s="633"/>
      <c r="DT19" s="633"/>
      <c r="DU19" s="633"/>
      <c r="DV19" s="633"/>
      <c r="DW19" s="633"/>
      <c r="DX19" s="633"/>
      <c r="DY19" s="633"/>
      <c r="DZ19" s="633"/>
      <c r="EA19" s="633"/>
      <c r="EB19" s="633"/>
      <c r="EC19" s="674"/>
    </row>
    <row r="20" spans="2:133" ht="11.25" customHeight="1" x14ac:dyDescent="0.15">
      <c r="B20" s="629" t="s">
        <v>276</v>
      </c>
      <c r="C20" s="630"/>
      <c r="D20" s="630"/>
      <c r="E20" s="630"/>
      <c r="F20" s="630"/>
      <c r="G20" s="630"/>
      <c r="H20" s="630"/>
      <c r="I20" s="630"/>
      <c r="J20" s="630"/>
      <c r="K20" s="630"/>
      <c r="L20" s="630"/>
      <c r="M20" s="630"/>
      <c r="N20" s="630"/>
      <c r="O20" s="630"/>
      <c r="P20" s="630"/>
      <c r="Q20" s="631"/>
      <c r="R20" s="632">
        <v>8174</v>
      </c>
      <c r="S20" s="633"/>
      <c r="T20" s="633"/>
      <c r="U20" s="633"/>
      <c r="V20" s="633"/>
      <c r="W20" s="633"/>
      <c r="X20" s="633"/>
      <c r="Y20" s="634"/>
      <c r="Z20" s="663">
        <v>0</v>
      </c>
      <c r="AA20" s="663"/>
      <c r="AB20" s="663"/>
      <c r="AC20" s="663"/>
      <c r="AD20" s="664">
        <v>8174</v>
      </c>
      <c r="AE20" s="664"/>
      <c r="AF20" s="664"/>
      <c r="AG20" s="664"/>
      <c r="AH20" s="664"/>
      <c r="AI20" s="664"/>
      <c r="AJ20" s="664"/>
      <c r="AK20" s="664"/>
      <c r="AL20" s="635">
        <v>0.1</v>
      </c>
      <c r="AM20" s="636"/>
      <c r="AN20" s="636"/>
      <c r="AO20" s="665"/>
      <c r="AP20" s="629" t="s">
        <v>277</v>
      </c>
      <c r="AQ20" s="630"/>
      <c r="AR20" s="630"/>
      <c r="AS20" s="630"/>
      <c r="AT20" s="630"/>
      <c r="AU20" s="630"/>
      <c r="AV20" s="630"/>
      <c r="AW20" s="630"/>
      <c r="AX20" s="630"/>
      <c r="AY20" s="630"/>
      <c r="AZ20" s="630"/>
      <c r="BA20" s="630"/>
      <c r="BB20" s="630"/>
      <c r="BC20" s="630"/>
      <c r="BD20" s="630"/>
      <c r="BE20" s="630"/>
      <c r="BF20" s="631"/>
      <c r="BG20" s="632">
        <v>2902</v>
      </c>
      <c r="BH20" s="633"/>
      <c r="BI20" s="633"/>
      <c r="BJ20" s="633"/>
      <c r="BK20" s="633"/>
      <c r="BL20" s="633"/>
      <c r="BM20" s="633"/>
      <c r="BN20" s="634"/>
      <c r="BO20" s="663">
        <v>0.1</v>
      </c>
      <c r="BP20" s="663"/>
      <c r="BQ20" s="663"/>
      <c r="BR20" s="663"/>
      <c r="BS20" s="638" t="s">
        <v>236</v>
      </c>
      <c r="BT20" s="633"/>
      <c r="BU20" s="633"/>
      <c r="BV20" s="633"/>
      <c r="BW20" s="633"/>
      <c r="BX20" s="633"/>
      <c r="BY20" s="633"/>
      <c r="BZ20" s="633"/>
      <c r="CA20" s="633"/>
      <c r="CB20" s="674"/>
      <c r="CD20" s="629" t="s">
        <v>278</v>
      </c>
      <c r="CE20" s="630"/>
      <c r="CF20" s="630"/>
      <c r="CG20" s="630"/>
      <c r="CH20" s="630"/>
      <c r="CI20" s="630"/>
      <c r="CJ20" s="630"/>
      <c r="CK20" s="630"/>
      <c r="CL20" s="630"/>
      <c r="CM20" s="630"/>
      <c r="CN20" s="630"/>
      <c r="CO20" s="630"/>
      <c r="CP20" s="630"/>
      <c r="CQ20" s="631"/>
      <c r="CR20" s="632">
        <v>16143440</v>
      </c>
      <c r="CS20" s="633"/>
      <c r="CT20" s="633"/>
      <c r="CU20" s="633"/>
      <c r="CV20" s="633"/>
      <c r="CW20" s="633"/>
      <c r="CX20" s="633"/>
      <c r="CY20" s="634"/>
      <c r="CZ20" s="663">
        <v>100</v>
      </c>
      <c r="DA20" s="663"/>
      <c r="DB20" s="663"/>
      <c r="DC20" s="663"/>
      <c r="DD20" s="638">
        <v>1219808</v>
      </c>
      <c r="DE20" s="633"/>
      <c r="DF20" s="633"/>
      <c r="DG20" s="633"/>
      <c r="DH20" s="633"/>
      <c r="DI20" s="633"/>
      <c r="DJ20" s="633"/>
      <c r="DK20" s="633"/>
      <c r="DL20" s="633"/>
      <c r="DM20" s="633"/>
      <c r="DN20" s="633"/>
      <c r="DO20" s="633"/>
      <c r="DP20" s="634"/>
      <c r="DQ20" s="638">
        <v>8329053</v>
      </c>
      <c r="DR20" s="633"/>
      <c r="DS20" s="633"/>
      <c r="DT20" s="633"/>
      <c r="DU20" s="633"/>
      <c r="DV20" s="633"/>
      <c r="DW20" s="633"/>
      <c r="DX20" s="633"/>
      <c r="DY20" s="633"/>
      <c r="DZ20" s="633"/>
      <c r="EA20" s="633"/>
      <c r="EB20" s="633"/>
      <c r="EC20" s="674"/>
    </row>
    <row r="21" spans="2:133" ht="11.25" customHeight="1" x14ac:dyDescent="0.15">
      <c r="B21" s="629" t="s">
        <v>279</v>
      </c>
      <c r="C21" s="630"/>
      <c r="D21" s="630"/>
      <c r="E21" s="630"/>
      <c r="F21" s="630"/>
      <c r="G21" s="630"/>
      <c r="H21" s="630"/>
      <c r="I21" s="630"/>
      <c r="J21" s="630"/>
      <c r="K21" s="630"/>
      <c r="L21" s="630"/>
      <c r="M21" s="630"/>
      <c r="N21" s="630"/>
      <c r="O21" s="630"/>
      <c r="P21" s="630"/>
      <c r="Q21" s="631"/>
      <c r="R21" s="632">
        <v>2024</v>
      </c>
      <c r="S21" s="633"/>
      <c r="T21" s="633"/>
      <c r="U21" s="633"/>
      <c r="V21" s="633"/>
      <c r="W21" s="633"/>
      <c r="X21" s="633"/>
      <c r="Y21" s="634"/>
      <c r="Z21" s="663">
        <v>0</v>
      </c>
      <c r="AA21" s="663"/>
      <c r="AB21" s="663"/>
      <c r="AC21" s="663"/>
      <c r="AD21" s="664">
        <v>2024</v>
      </c>
      <c r="AE21" s="664"/>
      <c r="AF21" s="664"/>
      <c r="AG21" s="664"/>
      <c r="AH21" s="664"/>
      <c r="AI21" s="664"/>
      <c r="AJ21" s="664"/>
      <c r="AK21" s="664"/>
      <c r="AL21" s="635">
        <v>0</v>
      </c>
      <c r="AM21" s="636"/>
      <c r="AN21" s="636"/>
      <c r="AO21" s="665"/>
      <c r="AP21" s="629" t="s">
        <v>280</v>
      </c>
      <c r="AQ21" s="707"/>
      <c r="AR21" s="707"/>
      <c r="AS21" s="707"/>
      <c r="AT21" s="707"/>
      <c r="AU21" s="707"/>
      <c r="AV21" s="707"/>
      <c r="AW21" s="707"/>
      <c r="AX21" s="707"/>
      <c r="AY21" s="707"/>
      <c r="AZ21" s="707"/>
      <c r="BA21" s="707"/>
      <c r="BB21" s="707"/>
      <c r="BC21" s="707"/>
      <c r="BD21" s="707"/>
      <c r="BE21" s="707"/>
      <c r="BF21" s="708"/>
      <c r="BG21" s="632">
        <v>2902</v>
      </c>
      <c r="BH21" s="633"/>
      <c r="BI21" s="633"/>
      <c r="BJ21" s="633"/>
      <c r="BK21" s="633"/>
      <c r="BL21" s="633"/>
      <c r="BM21" s="633"/>
      <c r="BN21" s="634"/>
      <c r="BO21" s="663">
        <v>0.1</v>
      </c>
      <c r="BP21" s="663"/>
      <c r="BQ21" s="663"/>
      <c r="BR21" s="663"/>
      <c r="BS21" s="638" t="s">
        <v>173</v>
      </c>
      <c r="BT21" s="633"/>
      <c r="BU21" s="633"/>
      <c r="BV21" s="633"/>
      <c r="BW21" s="633"/>
      <c r="BX21" s="633"/>
      <c r="BY21" s="633"/>
      <c r="BZ21" s="633"/>
      <c r="CA21" s="633"/>
      <c r="CB21" s="674"/>
      <c r="CD21" s="613"/>
      <c r="CE21" s="614"/>
      <c r="CF21" s="614"/>
      <c r="CG21" s="614"/>
      <c r="CH21" s="614"/>
      <c r="CI21" s="614"/>
      <c r="CJ21" s="614"/>
      <c r="CK21" s="614"/>
      <c r="CL21" s="614"/>
      <c r="CM21" s="614"/>
      <c r="CN21" s="614"/>
      <c r="CO21" s="614"/>
      <c r="CP21" s="614"/>
      <c r="CQ21" s="615"/>
      <c r="CR21" s="715"/>
      <c r="CS21" s="716"/>
      <c r="CT21" s="716"/>
      <c r="CU21" s="716"/>
      <c r="CV21" s="716"/>
      <c r="CW21" s="716"/>
      <c r="CX21" s="716"/>
      <c r="CY21" s="717"/>
      <c r="CZ21" s="718"/>
      <c r="DA21" s="718"/>
      <c r="DB21" s="718"/>
      <c r="DC21" s="718"/>
      <c r="DD21" s="719"/>
      <c r="DE21" s="716"/>
      <c r="DF21" s="716"/>
      <c r="DG21" s="716"/>
      <c r="DH21" s="716"/>
      <c r="DI21" s="716"/>
      <c r="DJ21" s="716"/>
      <c r="DK21" s="716"/>
      <c r="DL21" s="716"/>
      <c r="DM21" s="716"/>
      <c r="DN21" s="716"/>
      <c r="DO21" s="716"/>
      <c r="DP21" s="717"/>
      <c r="DQ21" s="719"/>
      <c r="DR21" s="716"/>
      <c r="DS21" s="716"/>
      <c r="DT21" s="716"/>
      <c r="DU21" s="716"/>
      <c r="DV21" s="716"/>
      <c r="DW21" s="716"/>
      <c r="DX21" s="716"/>
      <c r="DY21" s="716"/>
      <c r="DZ21" s="716"/>
      <c r="EA21" s="716"/>
      <c r="EB21" s="716"/>
      <c r="EC21" s="723"/>
    </row>
    <row r="22" spans="2:133" ht="11.25" customHeight="1" x14ac:dyDescent="0.15">
      <c r="B22" s="629" t="s">
        <v>281</v>
      </c>
      <c r="C22" s="630"/>
      <c r="D22" s="630"/>
      <c r="E22" s="630"/>
      <c r="F22" s="630"/>
      <c r="G22" s="630"/>
      <c r="H22" s="630"/>
      <c r="I22" s="630"/>
      <c r="J22" s="630"/>
      <c r="K22" s="630"/>
      <c r="L22" s="630"/>
      <c r="M22" s="630"/>
      <c r="N22" s="630"/>
      <c r="O22" s="630"/>
      <c r="P22" s="630"/>
      <c r="Q22" s="631"/>
      <c r="R22" s="632">
        <v>3682156</v>
      </c>
      <c r="S22" s="633"/>
      <c r="T22" s="633"/>
      <c r="U22" s="633"/>
      <c r="V22" s="633"/>
      <c r="W22" s="633"/>
      <c r="X22" s="633"/>
      <c r="Y22" s="634"/>
      <c r="Z22" s="663">
        <v>22.3</v>
      </c>
      <c r="AA22" s="663"/>
      <c r="AB22" s="663"/>
      <c r="AC22" s="663"/>
      <c r="AD22" s="664">
        <v>3360589</v>
      </c>
      <c r="AE22" s="664"/>
      <c r="AF22" s="664"/>
      <c r="AG22" s="664"/>
      <c r="AH22" s="664"/>
      <c r="AI22" s="664"/>
      <c r="AJ22" s="664"/>
      <c r="AK22" s="664"/>
      <c r="AL22" s="635">
        <v>44.8</v>
      </c>
      <c r="AM22" s="636"/>
      <c r="AN22" s="636"/>
      <c r="AO22" s="665"/>
      <c r="AP22" s="629" t="s">
        <v>282</v>
      </c>
      <c r="AQ22" s="707"/>
      <c r="AR22" s="707"/>
      <c r="AS22" s="707"/>
      <c r="AT22" s="707"/>
      <c r="AU22" s="707"/>
      <c r="AV22" s="707"/>
      <c r="AW22" s="707"/>
      <c r="AX22" s="707"/>
      <c r="AY22" s="707"/>
      <c r="AZ22" s="707"/>
      <c r="BA22" s="707"/>
      <c r="BB22" s="707"/>
      <c r="BC22" s="707"/>
      <c r="BD22" s="707"/>
      <c r="BE22" s="707"/>
      <c r="BF22" s="708"/>
      <c r="BG22" s="632" t="s">
        <v>173</v>
      </c>
      <c r="BH22" s="633"/>
      <c r="BI22" s="633"/>
      <c r="BJ22" s="633"/>
      <c r="BK22" s="633"/>
      <c r="BL22" s="633"/>
      <c r="BM22" s="633"/>
      <c r="BN22" s="634"/>
      <c r="BO22" s="663" t="s">
        <v>236</v>
      </c>
      <c r="BP22" s="663"/>
      <c r="BQ22" s="663"/>
      <c r="BR22" s="663"/>
      <c r="BS22" s="638" t="s">
        <v>236</v>
      </c>
      <c r="BT22" s="633"/>
      <c r="BU22" s="633"/>
      <c r="BV22" s="633"/>
      <c r="BW22" s="633"/>
      <c r="BX22" s="633"/>
      <c r="BY22" s="633"/>
      <c r="BZ22" s="633"/>
      <c r="CA22" s="633"/>
      <c r="CB22" s="674"/>
      <c r="CD22" s="688" t="s">
        <v>283</v>
      </c>
      <c r="CE22" s="689"/>
      <c r="CF22" s="689"/>
      <c r="CG22" s="689"/>
      <c r="CH22" s="689"/>
      <c r="CI22" s="689"/>
      <c r="CJ22" s="689"/>
      <c r="CK22" s="689"/>
      <c r="CL22" s="689"/>
      <c r="CM22" s="689"/>
      <c r="CN22" s="689"/>
      <c r="CO22" s="689"/>
      <c r="CP22" s="689"/>
      <c r="CQ22" s="689"/>
      <c r="CR22" s="689"/>
      <c r="CS22" s="689"/>
      <c r="CT22" s="689"/>
      <c r="CU22" s="689"/>
      <c r="CV22" s="689"/>
      <c r="CW22" s="689"/>
      <c r="CX22" s="689"/>
      <c r="CY22" s="689"/>
      <c r="CZ22" s="689"/>
      <c r="DA22" s="689"/>
      <c r="DB22" s="689"/>
      <c r="DC22" s="689"/>
      <c r="DD22" s="689"/>
      <c r="DE22" s="689"/>
      <c r="DF22" s="689"/>
      <c r="DG22" s="689"/>
      <c r="DH22" s="689"/>
      <c r="DI22" s="689"/>
      <c r="DJ22" s="689"/>
      <c r="DK22" s="689"/>
      <c r="DL22" s="689"/>
      <c r="DM22" s="689"/>
      <c r="DN22" s="689"/>
      <c r="DO22" s="689"/>
      <c r="DP22" s="689"/>
      <c r="DQ22" s="689"/>
      <c r="DR22" s="689"/>
      <c r="DS22" s="689"/>
      <c r="DT22" s="689"/>
      <c r="DU22" s="689"/>
      <c r="DV22" s="689"/>
      <c r="DW22" s="689"/>
      <c r="DX22" s="689"/>
      <c r="DY22" s="689"/>
      <c r="DZ22" s="689"/>
      <c r="EA22" s="689"/>
      <c r="EB22" s="689"/>
      <c r="EC22" s="690"/>
    </row>
    <row r="23" spans="2:133" ht="11.25" customHeight="1" x14ac:dyDescent="0.15">
      <c r="B23" s="629" t="s">
        <v>284</v>
      </c>
      <c r="C23" s="630"/>
      <c r="D23" s="630"/>
      <c r="E23" s="630"/>
      <c r="F23" s="630"/>
      <c r="G23" s="630"/>
      <c r="H23" s="630"/>
      <c r="I23" s="630"/>
      <c r="J23" s="630"/>
      <c r="K23" s="630"/>
      <c r="L23" s="630"/>
      <c r="M23" s="630"/>
      <c r="N23" s="630"/>
      <c r="O23" s="630"/>
      <c r="P23" s="630"/>
      <c r="Q23" s="631"/>
      <c r="R23" s="632">
        <v>3360589</v>
      </c>
      <c r="S23" s="633"/>
      <c r="T23" s="633"/>
      <c r="U23" s="633"/>
      <c r="V23" s="633"/>
      <c r="W23" s="633"/>
      <c r="X23" s="633"/>
      <c r="Y23" s="634"/>
      <c r="Z23" s="663">
        <v>20.399999999999999</v>
      </c>
      <c r="AA23" s="663"/>
      <c r="AB23" s="663"/>
      <c r="AC23" s="663"/>
      <c r="AD23" s="664">
        <v>3360589</v>
      </c>
      <c r="AE23" s="664"/>
      <c r="AF23" s="664"/>
      <c r="AG23" s="664"/>
      <c r="AH23" s="664"/>
      <c r="AI23" s="664"/>
      <c r="AJ23" s="664"/>
      <c r="AK23" s="664"/>
      <c r="AL23" s="635">
        <v>44.8</v>
      </c>
      <c r="AM23" s="636"/>
      <c r="AN23" s="636"/>
      <c r="AO23" s="665"/>
      <c r="AP23" s="629" t="s">
        <v>285</v>
      </c>
      <c r="AQ23" s="707"/>
      <c r="AR23" s="707"/>
      <c r="AS23" s="707"/>
      <c r="AT23" s="707"/>
      <c r="AU23" s="707"/>
      <c r="AV23" s="707"/>
      <c r="AW23" s="707"/>
      <c r="AX23" s="707"/>
      <c r="AY23" s="707"/>
      <c r="AZ23" s="707"/>
      <c r="BA23" s="707"/>
      <c r="BB23" s="707"/>
      <c r="BC23" s="707"/>
      <c r="BD23" s="707"/>
      <c r="BE23" s="707"/>
      <c r="BF23" s="708"/>
      <c r="BG23" s="632" t="s">
        <v>173</v>
      </c>
      <c r="BH23" s="633"/>
      <c r="BI23" s="633"/>
      <c r="BJ23" s="633"/>
      <c r="BK23" s="633"/>
      <c r="BL23" s="633"/>
      <c r="BM23" s="633"/>
      <c r="BN23" s="634"/>
      <c r="BO23" s="663" t="s">
        <v>173</v>
      </c>
      <c r="BP23" s="663"/>
      <c r="BQ23" s="663"/>
      <c r="BR23" s="663"/>
      <c r="BS23" s="638" t="s">
        <v>173</v>
      </c>
      <c r="BT23" s="633"/>
      <c r="BU23" s="633"/>
      <c r="BV23" s="633"/>
      <c r="BW23" s="633"/>
      <c r="BX23" s="633"/>
      <c r="BY23" s="633"/>
      <c r="BZ23" s="633"/>
      <c r="CA23" s="633"/>
      <c r="CB23" s="674"/>
      <c r="CD23" s="688" t="s">
        <v>224</v>
      </c>
      <c r="CE23" s="689"/>
      <c r="CF23" s="689"/>
      <c r="CG23" s="689"/>
      <c r="CH23" s="689"/>
      <c r="CI23" s="689"/>
      <c r="CJ23" s="689"/>
      <c r="CK23" s="689"/>
      <c r="CL23" s="689"/>
      <c r="CM23" s="689"/>
      <c r="CN23" s="689"/>
      <c r="CO23" s="689"/>
      <c r="CP23" s="689"/>
      <c r="CQ23" s="690"/>
      <c r="CR23" s="688" t="s">
        <v>286</v>
      </c>
      <c r="CS23" s="689"/>
      <c r="CT23" s="689"/>
      <c r="CU23" s="689"/>
      <c r="CV23" s="689"/>
      <c r="CW23" s="689"/>
      <c r="CX23" s="689"/>
      <c r="CY23" s="690"/>
      <c r="CZ23" s="688" t="s">
        <v>287</v>
      </c>
      <c r="DA23" s="689"/>
      <c r="DB23" s="689"/>
      <c r="DC23" s="690"/>
      <c r="DD23" s="688" t="s">
        <v>288</v>
      </c>
      <c r="DE23" s="689"/>
      <c r="DF23" s="689"/>
      <c r="DG23" s="689"/>
      <c r="DH23" s="689"/>
      <c r="DI23" s="689"/>
      <c r="DJ23" s="689"/>
      <c r="DK23" s="690"/>
      <c r="DL23" s="720" t="s">
        <v>289</v>
      </c>
      <c r="DM23" s="721"/>
      <c r="DN23" s="721"/>
      <c r="DO23" s="721"/>
      <c r="DP23" s="721"/>
      <c r="DQ23" s="721"/>
      <c r="DR23" s="721"/>
      <c r="DS23" s="721"/>
      <c r="DT23" s="721"/>
      <c r="DU23" s="721"/>
      <c r="DV23" s="722"/>
      <c r="DW23" s="688" t="s">
        <v>290</v>
      </c>
      <c r="DX23" s="689"/>
      <c r="DY23" s="689"/>
      <c r="DZ23" s="689"/>
      <c r="EA23" s="689"/>
      <c r="EB23" s="689"/>
      <c r="EC23" s="690"/>
    </row>
    <row r="24" spans="2:133" ht="11.25" customHeight="1" x14ac:dyDescent="0.15">
      <c r="B24" s="629" t="s">
        <v>291</v>
      </c>
      <c r="C24" s="630"/>
      <c r="D24" s="630"/>
      <c r="E24" s="630"/>
      <c r="F24" s="630"/>
      <c r="G24" s="630"/>
      <c r="H24" s="630"/>
      <c r="I24" s="630"/>
      <c r="J24" s="630"/>
      <c r="K24" s="630"/>
      <c r="L24" s="630"/>
      <c r="M24" s="630"/>
      <c r="N24" s="630"/>
      <c r="O24" s="630"/>
      <c r="P24" s="630"/>
      <c r="Q24" s="631"/>
      <c r="R24" s="632">
        <v>321567</v>
      </c>
      <c r="S24" s="633"/>
      <c r="T24" s="633"/>
      <c r="U24" s="633"/>
      <c r="V24" s="633"/>
      <c r="W24" s="633"/>
      <c r="X24" s="633"/>
      <c r="Y24" s="634"/>
      <c r="Z24" s="663">
        <v>1.9</v>
      </c>
      <c r="AA24" s="663"/>
      <c r="AB24" s="663"/>
      <c r="AC24" s="663"/>
      <c r="AD24" s="664" t="s">
        <v>174</v>
      </c>
      <c r="AE24" s="664"/>
      <c r="AF24" s="664"/>
      <c r="AG24" s="664"/>
      <c r="AH24" s="664"/>
      <c r="AI24" s="664"/>
      <c r="AJ24" s="664"/>
      <c r="AK24" s="664"/>
      <c r="AL24" s="635" t="s">
        <v>236</v>
      </c>
      <c r="AM24" s="636"/>
      <c r="AN24" s="636"/>
      <c r="AO24" s="665"/>
      <c r="AP24" s="629" t="s">
        <v>292</v>
      </c>
      <c r="AQ24" s="707"/>
      <c r="AR24" s="707"/>
      <c r="AS24" s="707"/>
      <c r="AT24" s="707"/>
      <c r="AU24" s="707"/>
      <c r="AV24" s="707"/>
      <c r="AW24" s="707"/>
      <c r="AX24" s="707"/>
      <c r="AY24" s="707"/>
      <c r="AZ24" s="707"/>
      <c r="BA24" s="707"/>
      <c r="BB24" s="707"/>
      <c r="BC24" s="707"/>
      <c r="BD24" s="707"/>
      <c r="BE24" s="707"/>
      <c r="BF24" s="708"/>
      <c r="BG24" s="632" t="s">
        <v>236</v>
      </c>
      <c r="BH24" s="633"/>
      <c r="BI24" s="633"/>
      <c r="BJ24" s="633"/>
      <c r="BK24" s="633"/>
      <c r="BL24" s="633"/>
      <c r="BM24" s="633"/>
      <c r="BN24" s="634"/>
      <c r="BO24" s="663" t="s">
        <v>173</v>
      </c>
      <c r="BP24" s="663"/>
      <c r="BQ24" s="663"/>
      <c r="BR24" s="663"/>
      <c r="BS24" s="638" t="s">
        <v>236</v>
      </c>
      <c r="BT24" s="633"/>
      <c r="BU24" s="633"/>
      <c r="BV24" s="633"/>
      <c r="BW24" s="633"/>
      <c r="BX24" s="633"/>
      <c r="BY24" s="633"/>
      <c r="BZ24" s="633"/>
      <c r="CA24" s="633"/>
      <c r="CB24" s="674"/>
      <c r="CD24" s="685" t="s">
        <v>293</v>
      </c>
      <c r="CE24" s="686"/>
      <c r="CF24" s="686"/>
      <c r="CG24" s="686"/>
      <c r="CH24" s="686"/>
      <c r="CI24" s="686"/>
      <c r="CJ24" s="686"/>
      <c r="CK24" s="686"/>
      <c r="CL24" s="686"/>
      <c r="CM24" s="686"/>
      <c r="CN24" s="686"/>
      <c r="CO24" s="686"/>
      <c r="CP24" s="686"/>
      <c r="CQ24" s="687"/>
      <c r="CR24" s="682">
        <v>5301358</v>
      </c>
      <c r="CS24" s="683"/>
      <c r="CT24" s="683"/>
      <c r="CU24" s="683"/>
      <c r="CV24" s="683"/>
      <c r="CW24" s="683"/>
      <c r="CX24" s="683"/>
      <c r="CY24" s="711"/>
      <c r="CZ24" s="712">
        <v>32.799999999999997</v>
      </c>
      <c r="DA24" s="694"/>
      <c r="DB24" s="694"/>
      <c r="DC24" s="714"/>
      <c r="DD24" s="710">
        <v>3457083</v>
      </c>
      <c r="DE24" s="683"/>
      <c r="DF24" s="683"/>
      <c r="DG24" s="683"/>
      <c r="DH24" s="683"/>
      <c r="DI24" s="683"/>
      <c r="DJ24" s="683"/>
      <c r="DK24" s="711"/>
      <c r="DL24" s="710">
        <v>3456599</v>
      </c>
      <c r="DM24" s="683"/>
      <c r="DN24" s="683"/>
      <c r="DO24" s="683"/>
      <c r="DP24" s="683"/>
      <c r="DQ24" s="683"/>
      <c r="DR24" s="683"/>
      <c r="DS24" s="683"/>
      <c r="DT24" s="683"/>
      <c r="DU24" s="683"/>
      <c r="DV24" s="711"/>
      <c r="DW24" s="712">
        <v>44.2</v>
      </c>
      <c r="DX24" s="694"/>
      <c r="DY24" s="694"/>
      <c r="DZ24" s="694"/>
      <c r="EA24" s="694"/>
      <c r="EB24" s="694"/>
      <c r="EC24" s="713"/>
    </row>
    <row r="25" spans="2:133" ht="11.25" customHeight="1" x14ac:dyDescent="0.15">
      <c r="B25" s="629" t="s">
        <v>294</v>
      </c>
      <c r="C25" s="630"/>
      <c r="D25" s="630"/>
      <c r="E25" s="630"/>
      <c r="F25" s="630"/>
      <c r="G25" s="630"/>
      <c r="H25" s="630"/>
      <c r="I25" s="630"/>
      <c r="J25" s="630"/>
      <c r="K25" s="630"/>
      <c r="L25" s="630"/>
      <c r="M25" s="630"/>
      <c r="N25" s="630"/>
      <c r="O25" s="630"/>
      <c r="P25" s="630"/>
      <c r="Q25" s="631"/>
      <c r="R25" s="632" t="s">
        <v>173</v>
      </c>
      <c r="S25" s="633"/>
      <c r="T25" s="633"/>
      <c r="U25" s="633"/>
      <c r="V25" s="633"/>
      <c r="W25" s="633"/>
      <c r="X25" s="633"/>
      <c r="Y25" s="634"/>
      <c r="Z25" s="663" t="s">
        <v>173</v>
      </c>
      <c r="AA25" s="663"/>
      <c r="AB25" s="663"/>
      <c r="AC25" s="663"/>
      <c r="AD25" s="664" t="s">
        <v>173</v>
      </c>
      <c r="AE25" s="664"/>
      <c r="AF25" s="664"/>
      <c r="AG25" s="664"/>
      <c r="AH25" s="664"/>
      <c r="AI25" s="664"/>
      <c r="AJ25" s="664"/>
      <c r="AK25" s="664"/>
      <c r="AL25" s="635" t="s">
        <v>236</v>
      </c>
      <c r="AM25" s="636"/>
      <c r="AN25" s="636"/>
      <c r="AO25" s="665"/>
      <c r="AP25" s="629" t="s">
        <v>295</v>
      </c>
      <c r="AQ25" s="707"/>
      <c r="AR25" s="707"/>
      <c r="AS25" s="707"/>
      <c r="AT25" s="707"/>
      <c r="AU25" s="707"/>
      <c r="AV25" s="707"/>
      <c r="AW25" s="707"/>
      <c r="AX25" s="707"/>
      <c r="AY25" s="707"/>
      <c r="AZ25" s="707"/>
      <c r="BA25" s="707"/>
      <c r="BB25" s="707"/>
      <c r="BC25" s="707"/>
      <c r="BD25" s="707"/>
      <c r="BE25" s="707"/>
      <c r="BF25" s="708"/>
      <c r="BG25" s="632" t="s">
        <v>174</v>
      </c>
      <c r="BH25" s="633"/>
      <c r="BI25" s="633"/>
      <c r="BJ25" s="633"/>
      <c r="BK25" s="633"/>
      <c r="BL25" s="633"/>
      <c r="BM25" s="633"/>
      <c r="BN25" s="634"/>
      <c r="BO25" s="663" t="s">
        <v>173</v>
      </c>
      <c r="BP25" s="663"/>
      <c r="BQ25" s="663"/>
      <c r="BR25" s="663"/>
      <c r="BS25" s="638" t="s">
        <v>173</v>
      </c>
      <c r="BT25" s="633"/>
      <c r="BU25" s="633"/>
      <c r="BV25" s="633"/>
      <c r="BW25" s="633"/>
      <c r="BX25" s="633"/>
      <c r="BY25" s="633"/>
      <c r="BZ25" s="633"/>
      <c r="CA25" s="633"/>
      <c r="CB25" s="674"/>
      <c r="CD25" s="629" t="s">
        <v>296</v>
      </c>
      <c r="CE25" s="630"/>
      <c r="CF25" s="630"/>
      <c r="CG25" s="630"/>
      <c r="CH25" s="630"/>
      <c r="CI25" s="630"/>
      <c r="CJ25" s="630"/>
      <c r="CK25" s="630"/>
      <c r="CL25" s="630"/>
      <c r="CM25" s="630"/>
      <c r="CN25" s="630"/>
      <c r="CO25" s="630"/>
      <c r="CP25" s="630"/>
      <c r="CQ25" s="631"/>
      <c r="CR25" s="632">
        <v>1717386</v>
      </c>
      <c r="CS25" s="651"/>
      <c r="CT25" s="651"/>
      <c r="CU25" s="651"/>
      <c r="CV25" s="651"/>
      <c r="CW25" s="651"/>
      <c r="CX25" s="651"/>
      <c r="CY25" s="652"/>
      <c r="CZ25" s="635">
        <v>10.6</v>
      </c>
      <c r="DA25" s="653"/>
      <c r="DB25" s="653"/>
      <c r="DC25" s="654"/>
      <c r="DD25" s="638">
        <v>1491143</v>
      </c>
      <c r="DE25" s="651"/>
      <c r="DF25" s="651"/>
      <c r="DG25" s="651"/>
      <c r="DH25" s="651"/>
      <c r="DI25" s="651"/>
      <c r="DJ25" s="651"/>
      <c r="DK25" s="652"/>
      <c r="DL25" s="638">
        <v>1490659</v>
      </c>
      <c r="DM25" s="651"/>
      <c r="DN25" s="651"/>
      <c r="DO25" s="651"/>
      <c r="DP25" s="651"/>
      <c r="DQ25" s="651"/>
      <c r="DR25" s="651"/>
      <c r="DS25" s="651"/>
      <c r="DT25" s="651"/>
      <c r="DU25" s="651"/>
      <c r="DV25" s="652"/>
      <c r="DW25" s="635">
        <v>19.100000000000001</v>
      </c>
      <c r="DX25" s="653"/>
      <c r="DY25" s="653"/>
      <c r="DZ25" s="653"/>
      <c r="EA25" s="653"/>
      <c r="EB25" s="653"/>
      <c r="EC25" s="669"/>
    </row>
    <row r="26" spans="2:133" ht="11.25" customHeight="1" x14ac:dyDescent="0.15">
      <c r="B26" s="629" t="s">
        <v>297</v>
      </c>
      <c r="C26" s="630"/>
      <c r="D26" s="630"/>
      <c r="E26" s="630"/>
      <c r="F26" s="630"/>
      <c r="G26" s="630"/>
      <c r="H26" s="630"/>
      <c r="I26" s="630"/>
      <c r="J26" s="630"/>
      <c r="K26" s="630"/>
      <c r="L26" s="630"/>
      <c r="M26" s="630"/>
      <c r="N26" s="630"/>
      <c r="O26" s="630"/>
      <c r="P26" s="630"/>
      <c r="Q26" s="631"/>
      <c r="R26" s="632">
        <v>7785790</v>
      </c>
      <c r="S26" s="633"/>
      <c r="T26" s="633"/>
      <c r="U26" s="633"/>
      <c r="V26" s="633"/>
      <c r="W26" s="633"/>
      <c r="X26" s="633"/>
      <c r="Y26" s="634"/>
      <c r="Z26" s="663">
        <v>47.2</v>
      </c>
      <c r="AA26" s="663"/>
      <c r="AB26" s="663"/>
      <c r="AC26" s="663"/>
      <c r="AD26" s="664">
        <v>7464223</v>
      </c>
      <c r="AE26" s="664"/>
      <c r="AF26" s="664"/>
      <c r="AG26" s="664"/>
      <c r="AH26" s="664"/>
      <c r="AI26" s="664"/>
      <c r="AJ26" s="664"/>
      <c r="AK26" s="664"/>
      <c r="AL26" s="635">
        <v>99.5</v>
      </c>
      <c r="AM26" s="636"/>
      <c r="AN26" s="636"/>
      <c r="AO26" s="665"/>
      <c r="AP26" s="629" t="s">
        <v>298</v>
      </c>
      <c r="AQ26" s="707"/>
      <c r="AR26" s="707"/>
      <c r="AS26" s="707"/>
      <c r="AT26" s="707"/>
      <c r="AU26" s="707"/>
      <c r="AV26" s="707"/>
      <c r="AW26" s="707"/>
      <c r="AX26" s="707"/>
      <c r="AY26" s="707"/>
      <c r="AZ26" s="707"/>
      <c r="BA26" s="707"/>
      <c r="BB26" s="707"/>
      <c r="BC26" s="707"/>
      <c r="BD26" s="707"/>
      <c r="BE26" s="707"/>
      <c r="BF26" s="708"/>
      <c r="BG26" s="632" t="s">
        <v>173</v>
      </c>
      <c r="BH26" s="633"/>
      <c r="BI26" s="633"/>
      <c r="BJ26" s="633"/>
      <c r="BK26" s="633"/>
      <c r="BL26" s="633"/>
      <c r="BM26" s="633"/>
      <c r="BN26" s="634"/>
      <c r="BO26" s="663" t="s">
        <v>173</v>
      </c>
      <c r="BP26" s="663"/>
      <c r="BQ26" s="663"/>
      <c r="BR26" s="663"/>
      <c r="BS26" s="638" t="s">
        <v>173</v>
      </c>
      <c r="BT26" s="633"/>
      <c r="BU26" s="633"/>
      <c r="BV26" s="633"/>
      <c r="BW26" s="633"/>
      <c r="BX26" s="633"/>
      <c r="BY26" s="633"/>
      <c r="BZ26" s="633"/>
      <c r="CA26" s="633"/>
      <c r="CB26" s="674"/>
      <c r="CD26" s="629" t="s">
        <v>299</v>
      </c>
      <c r="CE26" s="630"/>
      <c r="CF26" s="630"/>
      <c r="CG26" s="630"/>
      <c r="CH26" s="630"/>
      <c r="CI26" s="630"/>
      <c r="CJ26" s="630"/>
      <c r="CK26" s="630"/>
      <c r="CL26" s="630"/>
      <c r="CM26" s="630"/>
      <c r="CN26" s="630"/>
      <c r="CO26" s="630"/>
      <c r="CP26" s="630"/>
      <c r="CQ26" s="631"/>
      <c r="CR26" s="632">
        <v>903752</v>
      </c>
      <c r="CS26" s="633"/>
      <c r="CT26" s="633"/>
      <c r="CU26" s="633"/>
      <c r="CV26" s="633"/>
      <c r="CW26" s="633"/>
      <c r="CX26" s="633"/>
      <c r="CY26" s="634"/>
      <c r="CZ26" s="635">
        <v>5.6</v>
      </c>
      <c r="DA26" s="653"/>
      <c r="DB26" s="653"/>
      <c r="DC26" s="654"/>
      <c r="DD26" s="638">
        <v>760397</v>
      </c>
      <c r="DE26" s="633"/>
      <c r="DF26" s="633"/>
      <c r="DG26" s="633"/>
      <c r="DH26" s="633"/>
      <c r="DI26" s="633"/>
      <c r="DJ26" s="633"/>
      <c r="DK26" s="634"/>
      <c r="DL26" s="638" t="s">
        <v>173</v>
      </c>
      <c r="DM26" s="633"/>
      <c r="DN26" s="633"/>
      <c r="DO26" s="633"/>
      <c r="DP26" s="633"/>
      <c r="DQ26" s="633"/>
      <c r="DR26" s="633"/>
      <c r="DS26" s="633"/>
      <c r="DT26" s="633"/>
      <c r="DU26" s="633"/>
      <c r="DV26" s="634"/>
      <c r="DW26" s="635" t="s">
        <v>236</v>
      </c>
      <c r="DX26" s="653"/>
      <c r="DY26" s="653"/>
      <c r="DZ26" s="653"/>
      <c r="EA26" s="653"/>
      <c r="EB26" s="653"/>
      <c r="EC26" s="669"/>
    </row>
    <row r="27" spans="2:133" ht="11.25" customHeight="1" x14ac:dyDescent="0.15">
      <c r="B27" s="629" t="s">
        <v>300</v>
      </c>
      <c r="C27" s="630"/>
      <c r="D27" s="630"/>
      <c r="E27" s="630"/>
      <c r="F27" s="630"/>
      <c r="G27" s="630"/>
      <c r="H27" s="630"/>
      <c r="I27" s="630"/>
      <c r="J27" s="630"/>
      <c r="K27" s="630"/>
      <c r="L27" s="630"/>
      <c r="M27" s="630"/>
      <c r="N27" s="630"/>
      <c r="O27" s="630"/>
      <c r="P27" s="630"/>
      <c r="Q27" s="631"/>
      <c r="R27" s="632">
        <v>6090</v>
      </c>
      <c r="S27" s="633"/>
      <c r="T27" s="633"/>
      <c r="U27" s="633"/>
      <c r="V27" s="633"/>
      <c r="W27" s="633"/>
      <c r="X27" s="633"/>
      <c r="Y27" s="634"/>
      <c r="Z27" s="663">
        <v>0</v>
      </c>
      <c r="AA27" s="663"/>
      <c r="AB27" s="663"/>
      <c r="AC27" s="663"/>
      <c r="AD27" s="664">
        <v>6090</v>
      </c>
      <c r="AE27" s="664"/>
      <c r="AF27" s="664"/>
      <c r="AG27" s="664"/>
      <c r="AH27" s="664"/>
      <c r="AI27" s="664"/>
      <c r="AJ27" s="664"/>
      <c r="AK27" s="664"/>
      <c r="AL27" s="635">
        <v>0.1</v>
      </c>
      <c r="AM27" s="636"/>
      <c r="AN27" s="636"/>
      <c r="AO27" s="665"/>
      <c r="AP27" s="629" t="s">
        <v>301</v>
      </c>
      <c r="AQ27" s="630"/>
      <c r="AR27" s="630"/>
      <c r="AS27" s="630"/>
      <c r="AT27" s="630"/>
      <c r="AU27" s="630"/>
      <c r="AV27" s="630"/>
      <c r="AW27" s="630"/>
      <c r="AX27" s="630"/>
      <c r="AY27" s="630"/>
      <c r="AZ27" s="630"/>
      <c r="BA27" s="630"/>
      <c r="BB27" s="630"/>
      <c r="BC27" s="630"/>
      <c r="BD27" s="630"/>
      <c r="BE27" s="630"/>
      <c r="BF27" s="631"/>
      <c r="BG27" s="632">
        <v>3251831</v>
      </c>
      <c r="BH27" s="633"/>
      <c r="BI27" s="633"/>
      <c r="BJ27" s="633"/>
      <c r="BK27" s="633"/>
      <c r="BL27" s="633"/>
      <c r="BM27" s="633"/>
      <c r="BN27" s="634"/>
      <c r="BO27" s="663">
        <v>100</v>
      </c>
      <c r="BP27" s="663"/>
      <c r="BQ27" s="663"/>
      <c r="BR27" s="663"/>
      <c r="BS27" s="638">
        <v>18048</v>
      </c>
      <c r="BT27" s="633"/>
      <c r="BU27" s="633"/>
      <c r="BV27" s="633"/>
      <c r="BW27" s="633"/>
      <c r="BX27" s="633"/>
      <c r="BY27" s="633"/>
      <c r="BZ27" s="633"/>
      <c r="CA27" s="633"/>
      <c r="CB27" s="674"/>
      <c r="CD27" s="629" t="s">
        <v>302</v>
      </c>
      <c r="CE27" s="630"/>
      <c r="CF27" s="630"/>
      <c r="CG27" s="630"/>
      <c r="CH27" s="630"/>
      <c r="CI27" s="630"/>
      <c r="CJ27" s="630"/>
      <c r="CK27" s="630"/>
      <c r="CL27" s="630"/>
      <c r="CM27" s="630"/>
      <c r="CN27" s="630"/>
      <c r="CO27" s="630"/>
      <c r="CP27" s="630"/>
      <c r="CQ27" s="631"/>
      <c r="CR27" s="632">
        <v>2186624</v>
      </c>
      <c r="CS27" s="651"/>
      <c r="CT27" s="651"/>
      <c r="CU27" s="651"/>
      <c r="CV27" s="651"/>
      <c r="CW27" s="651"/>
      <c r="CX27" s="651"/>
      <c r="CY27" s="652"/>
      <c r="CZ27" s="635">
        <v>13.5</v>
      </c>
      <c r="DA27" s="653"/>
      <c r="DB27" s="653"/>
      <c r="DC27" s="654"/>
      <c r="DD27" s="638">
        <v>601817</v>
      </c>
      <c r="DE27" s="651"/>
      <c r="DF27" s="651"/>
      <c r="DG27" s="651"/>
      <c r="DH27" s="651"/>
      <c r="DI27" s="651"/>
      <c r="DJ27" s="651"/>
      <c r="DK27" s="652"/>
      <c r="DL27" s="638">
        <v>601817</v>
      </c>
      <c r="DM27" s="651"/>
      <c r="DN27" s="651"/>
      <c r="DO27" s="651"/>
      <c r="DP27" s="651"/>
      <c r="DQ27" s="651"/>
      <c r="DR27" s="651"/>
      <c r="DS27" s="651"/>
      <c r="DT27" s="651"/>
      <c r="DU27" s="651"/>
      <c r="DV27" s="652"/>
      <c r="DW27" s="635">
        <v>7.7</v>
      </c>
      <c r="DX27" s="653"/>
      <c r="DY27" s="653"/>
      <c r="DZ27" s="653"/>
      <c r="EA27" s="653"/>
      <c r="EB27" s="653"/>
      <c r="EC27" s="669"/>
    </row>
    <row r="28" spans="2:133" ht="11.25" customHeight="1" x14ac:dyDescent="0.15">
      <c r="B28" s="629" t="s">
        <v>303</v>
      </c>
      <c r="C28" s="630"/>
      <c r="D28" s="630"/>
      <c r="E28" s="630"/>
      <c r="F28" s="630"/>
      <c r="G28" s="630"/>
      <c r="H28" s="630"/>
      <c r="I28" s="630"/>
      <c r="J28" s="630"/>
      <c r="K28" s="630"/>
      <c r="L28" s="630"/>
      <c r="M28" s="630"/>
      <c r="N28" s="630"/>
      <c r="O28" s="630"/>
      <c r="P28" s="630"/>
      <c r="Q28" s="631"/>
      <c r="R28" s="632">
        <v>154091</v>
      </c>
      <c r="S28" s="633"/>
      <c r="T28" s="633"/>
      <c r="U28" s="633"/>
      <c r="V28" s="633"/>
      <c r="W28" s="633"/>
      <c r="X28" s="633"/>
      <c r="Y28" s="634"/>
      <c r="Z28" s="663">
        <v>0.9</v>
      </c>
      <c r="AA28" s="663"/>
      <c r="AB28" s="663"/>
      <c r="AC28" s="663"/>
      <c r="AD28" s="664">
        <v>1860</v>
      </c>
      <c r="AE28" s="664"/>
      <c r="AF28" s="664"/>
      <c r="AG28" s="664"/>
      <c r="AH28" s="664"/>
      <c r="AI28" s="664"/>
      <c r="AJ28" s="664"/>
      <c r="AK28" s="664"/>
      <c r="AL28" s="635">
        <v>0</v>
      </c>
      <c r="AM28" s="636"/>
      <c r="AN28" s="636"/>
      <c r="AO28" s="665"/>
      <c r="AP28" s="629"/>
      <c r="AQ28" s="630"/>
      <c r="AR28" s="630"/>
      <c r="AS28" s="630"/>
      <c r="AT28" s="630"/>
      <c r="AU28" s="630"/>
      <c r="AV28" s="630"/>
      <c r="AW28" s="630"/>
      <c r="AX28" s="630"/>
      <c r="AY28" s="630"/>
      <c r="AZ28" s="630"/>
      <c r="BA28" s="630"/>
      <c r="BB28" s="630"/>
      <c r="BC28" s="630"/>
      <c r="BD28" s="630"/>
      <c r="BE28" s="630"/>
      <c r="BF28" s="631"/>
      <c r="BG28" s="632"/>
      <c r="BH28" s="633"/>
      <c r="BI28" s="633"/>
      <c r="BJ28" s="633"/>
      <c r="BK28" s="633"/>
      <c r="BL28" s="633"/>
      <c r="BM28" s="633"/>
      <c r="BN28" s="634"/>
      <c r="BO28" s="663"/>
      <c r="BP28" s="663"/>
      <c r="BQ28" s="663"/>
      <c r="BR28" s="663"/>
      <c r="BS28" s="638"/>
      <c r="BT28" s="633"/>
      <c r="BU28" s="633"/>
      <c r="BV28" s="633"/>
      <c r="BW28" s="633"/>
      <c r="BX28" s="633"/>
      <c r="BY28" s="633"/>
      <c r="BZ28" s="633"/>
      <c r="CA28" s="633"/>
      <c r="CB28" s="674"/>
      <c r="CD28" s="629" t="s">
        <v>304</v>
      </c>
      <c r="CE28" s="630"/>
      <c r="CF28" s="630"/>
      <c r="CG28" s="630"/>
      <c r="CH28" s="630"/>
      <c r="CI28" s="630"/>
      <c r="CJ28" s="630"/>
      <c r="CK28" s="630"/>
      <c r="CL28" s="630"/>
      <c r="CM28" s="630"/>
      <c r="CN28" s="630"/>
      <c r="CO28" s="630"/>
      <c r="CP28" s="630"/>
      <c r="CQ28" s="631"/>
      <c r="CR28" s="632">
        <v>1397348</v>
      </c>
      <c r="CS28" s="633"/>
      <c r="CT28" s="633"/>
      <c r="CU28" s="633"/>
      <c r="CV28" s="633"/>
      <c r="CW28" s="633"/>
      <c r="CX28" s="633"/>
      <c r="CY28" s="634"/>
      <c r="CZ28" s="635">
        <v>8.6999999999999993</v>
      </c>
      <c r="DA28" s="653"/>
      <c r="DB28" s="653"/>
      <c r="DC28" s="654"/>
      <c r="DD28" s="638">
        <v>1364123</v>
      </c>
      <c r="DE28" s="633"/>
      <c r="DF28" s="633"/>
      <c r="DG28" s="633"/>
      <c r="DH28" s="633"/>
      <c r="DI28" s="633"/>
      <c r="DJ28" s="633"/>
      <c r="DK28" s="634"/>
      <c r="DL28" s="638">
        <v>1364123</v>
      </c>
      <c r="DM28" s="633"/>
      <c r="DN28" s="633"/>
      <c r="DO28" s="633"/>
      <c r="DP28" s="633"/>
      <c r="DQ28" s="633"/>
      <c r="DR28" s="633"/>
      <c r="DS28" s="633"/>
      <c r="DT28" s="633"/>
      <c r="DU28" s="633"/>
      <c r="DV28" s="634"/>
      <c r="DW28" s="635">
        <v>17.5</v>
      </c>
      <c r="DX28" s="653"/>
      <c r="DY28" s="653"/>
      <c r="DZ28" s="653"/>
      <c r="EA28" s="653"/>
      <c r="EB28" s="653"/>
      <c r="EC28" s="669"/>
    </row>
    <row r="29" spans="2:133" ht="11.25" customHeight="1" x14ac:dyDescent="0.15">
      <c r="B29" s="629" t="s">
        <v>305</v>
      </c>
      <c r="C29" s="630"/>
      <c r="D29" s="630"/>
      <c r="E29" s="630"/>
      <c r="F29" s="630"/>
      <c r="G29" s="630"/>
      <c r="H29" s="630"/>
      <c r="I29" s="630"/>
      <c r="J29" s="630"/>
      <c r="K29" s="630"/>
      <c r="L29" s="630"/>
      <c r="M29" s="630"/>
      <c r="N29" s="630"/>
      <c r="O29" s="630"/>
      <c r="P29" s="630"/>
      <c r="Q29" s="631"/>
      <c r="R29" s="632">
        <v>185385</v>
      </c>
      <c r="S29" s="633"/>
      <c r="T29" s="633"/>
      <c r="U29" s="633"/>
      <c r="V29" s="633"/>
      <c r="W29" s="633"/>
      <c r="X29" s="633"/>
      <c r="Y29" s="634"/>
      <c r="Z29" s="663">
        <v>1.1000000000000001</v>
      </c>
      <c r="AA29" s="663"/>
      <c r="AB29" s="663"/>
      <c r="AC29" s="663"/>
      <c r="AD29" s="664">
        <v>228</v>
      </c>
      <c r="AE29" s="664"/>
      <c r="AF29" s="664"/>
      <c r="AG29" s="664"/>
      <c r="AH29" s="664"/>
      <c r="AI29" s="664"/>
      <c r="AJ29" s="664"/>
      <c r="AK29" s="664"/>
      <c r="AL29" s="635">
        <v>0</v>
      </c>
      <c r="AM29" s="636"/>
      <c r="AN29" s="636"/>
      <c r="AO29" s="665"/>
      <c r="AP29" s="613"/>
      <c r="AQ29" s="614"/>
      <c r="AR29" s="614"/>
      <c r="AS29" s="614"/>
      <c r="AT29" s="614"/>
      <c r="AU29" s="614"/>
      <c r="AV29" s="614"/>
      <c r="AW29" s="614"/>
      <c r="AX29" s="614"/>
      <c r="AY29" s="614"/>
      <c r="AZ29" s="614"/>
      <c r="BA29" s="614"/>
      <c r="BB29" s="614"/>
      <c r="BC29" s="614"/>
      <c r="BD29" s="614"/>
      <c r="BE29" s="614"/>
      <c r="BF29" s="615"/>
      <c r="BG29" s="632"/>
      <c r="BH29" s="633"/>
      <c r="BI29" s="633"/>
      <c r="BJ29" s="633"/>
      <c r="BK29" s="633"/>
      <c r="BL29" s="633"/>
      <c r="BM29" s="633"/>
      <c r="BN29" s="634"/>
      <c r="BO29" s="663"/>
      <c r="BP29" s="663"/>
      <c r="BQ29" s="663"/>
      <c r="BR29" s="663"/>
      <c r="BS29" s="664"/>
      <c r="BT29" s="664"/>
      <c r="BU29" s="664"/>
      <c r="BV29" s="664"/>
      <c r="BW29" s="664"/>
      <c r="BX29" s="664"/>
      <c r="BY29" s="664"/>
      <c r="BZ29" s="664"/>
      <c r="CA29" s="664"/>
      <c r="CB29" s="709"/>
      <c r="CD29" s="645" t="s">
        <v>306</v>
      </c>
      <c r="CE29" s="646"/>
      <c r="CF29" s="629" t="s">
        <v>307</v>
      </c>
      <c r="CG29" s="630"/>
      <c r="CH29" s="630"/>
      <c r="CI29" s="630"/>
      <c r="CJ29" s="630"/>
      <c r="CK29" s="630"/>
      <c r="CL29" s="630"/>
      <c r="CM29" s="630"/>
      <c r="CN29" s="630"/>
      <c r="CO29" s="630"/>
      <c r="CP29" s="630"/>
      <c r="CQ29" s="631"/>
      <c r="CR29" s="632">
        <v>1397311</v>
      </c>
      <c r="CS29" s="651"/>
      <c r="CT29" s="651"/>
      <c r="CU29" s="651"/>
      <c r="CV29" s="651"/>
      <c r="CW29" s="651"/>
      <c r="CX29" s="651"/>
      <c r="CY29" s="652"/>
      <c r="CZ29" s="635">
        <v>8.6999999999999993</v>
      </c>
      <c r="DA29" s="653"/>
      <c r="DB29" s="653"/>
      <c r="DC29" s="654"/>
      <c r="DD29" s="638">
        <v>1364086</v>
      </c>
      <c r="DE29" s="651"/>
      <c r="DF29" s="651"/>
      <c r="DG29" s="651"/>
      <c r="DH29" s="651"/>
      <c r="DI29" s="651"/>
      <c r="DJ29" s="651"/>
      <c r="DK29" s="652"/>
      <c r="DL29" s="638">
        <v>1364086</v>
      </c>
      <c r="DM29" s="651"/>
      <c r="DN29" s="651"/>
      <c r="DO29" s="651"/>
      <c r="DP29" s="651"/>
      <c r="DQ29" s="651"/>
      <c r="DR29" s="651"/>
      <c r="DS29" s="651"/>
      <c r="DT29" s="651"/>
      <c r="DU29" s="651"/>
      <c r="DV29" s="652"/>
      <c r="DW29" s="635">
        <v>17.5</v>
      </c>
      <c r="DX29" s="653"/>
      <c r="DY29" s="653"/>
      <c r="DZ29" s="653"/>
      <c r="EA29" s="653"/>
      <c r="EB29" s="653"/>
      <c r="EC29" s="669"/>
    </row>
    <row r="30" spans="2:133" ht="11.25" customHeight="1" x14ac:dyDescent="0.15">
      <c r="B30" s="629" t="s">
        <v>308</v>
      </c>
      <c r="C30" s="630"/>
      <c r="D30" s="630"/>
      <c r="E30" s="630"/>
      <c r="F30" s="630"/>
      <c r="G30" s="630"/>
      <c r="H30" s="630"/>
      <c r="I30" s="630"/>
      <c r="J30" s="630"/>
      <c r="K30" s="630"/>
      <c r="L30" s="630"/>
      <c r="M30" s="630"/>
      <c r="N30" s="630"/>
      <c r="O30" s="630"/>
      <c r="P30" s="630"/>
      <c r="Q30" s="631"/>
      <c r="R30" s="632">
        <v>89006</v>
      </c>
      <c r="S30" s="633"/>
      <c r="T30" s="633"/>
      <c r="U30" s="633"/>
      <c r="V30" s="633"/>
      <c r="W30" s="633"/>
      <c r="X30" s="633"/>
      <c r="Y30" s="634"/>
      <c r="Z30" s="663">
        <v>0.5</v>
      </c>
      <c r="AA30" s="663"/>
      <c r="AB30" s="663"/>
      <c r="AC30" s="663"/>
      <c r="AD30" s="664" t="s">
        <v>236</v>
      </c>
      <c r="AE30" s="664"/>
      <c r="AF30" s="664"/>
      <c r="AG30" s="664"/>
      <c r="AH30" s="664"/>
      <c r="AI30" s="664"/>
      <c r="AJ30" s="664"/>
      <c r="AK30" s="664"/>
      <c r="AL30" s="635" t="s">
        <v>173</v>
      </c>
      <c r="AM30" s="636"/>
      <c r="AN30" s="636"/>
      <c r="AO30" s="665"/>
      <c r="AP30" s="688" t="s">
        <v>224</v>
      </c>
      <c r="AQ30" s="689"/>
      <c r="AR30" s="689"/>
      <c r="AS30" s="689"/>
      <c r="AT30" s="689"/>
      <c r="AU30" s="689"/>
      <c r="AV30" s="689"/>
      <c r="AW30" s="689"/>
      <c r="AX30" s="689"/>
      <c r="AY30" s="689"/>
      <c r="AZ30" s="689"/>
      <c r="BA30" s="689"/>
      <c r="BB30" s="689"/>
      <c r="BC30" s="689"/>
      <c r="BD30" s="689"/>
      <c r="BE30" s="689"/>
      <c r="BF30" s="690"/>
      <c r="BG30" s="688" t="s">
        <v>309</v>
      </c>
      <c r="BH30" s="697"/>
      <c r="BI30" s="697"/>
      <c r="BJ30" s="697"/>
      <c r="BK30" s="697"/>
      <c r="BL30" s="697"/>
      <c r="BM30" s="697"/>
      <c r="BN30" s="697"/>
      <c r="BO30" s="697"/>
      <c r="BP30" s="697"/>
      <c r="BQ30" s="698"/>
      <c r="BR30" s="688" t="s">
        <v>310</v>
      </c>
      <c r="BS30" s="697"/>
      <c r="BT30" s="697"/>
      <c r="BU30" s="697"/>
      <c r="BV30" s="697"/>
      <c r="BW30" s="697"/>
      <c r="BX30" s="697"/>
      <c r="BY30" s="697"/>
      <c r="BZ30" s="697"/>
      <c r="CA30" s="697"/>
      <c r="CB30" s="698"/>
      <c r="CD30" s="647"/>
      <c r="CE30" s="648"/>
      <c r="CF30" s="629" t="s">
        <v>311</v>
      </c>
      <c r="CG30" s="630"/>
      <c r="CH30" s="630"/>
      <c r="CI30" s="630"/>
      <c r="CJ30" s="630"/>
      <c r="CK30" s="630"/>
      <c r="CL30" s="630"/>
      <c r="CM30" s="630"/>
      <c r="CN30" s="630"/>
      <c r="CO30" s="630"/>
      <c r="CP30" s="630"/>
      <c r="CQ30" s="631"/>
      <c r="CR30" s="632">
        <v>1261794</v>
      </c>
      <c r="CS30" s="633"/>
      <c r="CT30" s="633"/>
      <c r="CU30" s="633"/>
      <c r="CV30" s="633"/>
      <c r="CW30" s="633"/>
      <c r="CX30" s="633"/>
      <c r="CY30" s="634"/>
      <c r="CZ30" s="635">
        <v>7.8</v>
      </c>
      <c r="DA30" s="653"/>
      <c r="DB30" s="653"/>
      <c r="DC30" s="654"/>
      <c r="DD30" s="638">
        <v>1228569</v>
      </c>
      <c r="DE30" s="633"/>
      <c r="DF30" s="633"/>
      <c r="DG30" s="633"/>
      <c r="DH30" s="633"/>
      <c r="DI30" s="633"/>
      <c r="DJ30" s="633"/>
      <c r="DK30" s="634"/>
      <c r="DL30" s="638">
        <v>1228569</v>
      </c>
      <c r="DM30" s="633"/>
      <c r="DN30" s="633"/>
      <c r="DO30" s="633"/>
      <c r="DP30" s="633"/>
      <c r="DQ30" s="633"/>
      <c r="DR30" s="633"/>
      <c r="DS30" s="633"/>
      <c r="DT30" s="633"/>
      <c r="DU30" s="633"/>
      <c r="DV30" s="634"/>
      <c r="DW30" s="635">
        <v>15.7</v>
      </c>
      <c r="DX30" s="653"/>
      <c r="DY30" s="653"/>
      <c r="DZ30" s="653"/>
      <c r="EA30" s="653"/>
      <c r="EB30" s="653"/>
      <c r="EC30" s="669"/>
    </row>
    <row r="31" spans="2:133" ht="11.25" customHeight="1" x14ac:dyDescent="0.15">
      <c r="B31" s="629" t="s">
        <v>312</v>
      </c>
      <c r="C31" s="630"/>
      <c r="D31" s="630"/>
      <c r="E31" s="630"/>
      <c r="F31" s="630"/>
      <c r="G31" s="630"/>
      <c r="H31" s="630"/>
      <c r="I31" s="630"/>
      <c r="J31" s="630"/>
      <c r="K31" s="630"/>
      <c r="L31" s="630"/>
      <c r="M31" s="630"/>
      <c r="N31" s="630"/>
      <c r="O31" s="630"/>
      <c r="P31" s="630"/>
      <c r="Q31" s="631"/>
      <c r="R31" s="632">
        <v>4926903</v>
      </c>
      <c r="S31" s="633"/>
      <c r="T31" s="633"/>
      <c r="U31" s="633"/>
      <c r="V31" s="633"/>
      <c r="W31" s="633"/>
      <c r="X31" s="633"/>
      <c r="Y31" s="634"/>
      <c r="Z31" s="663">
        <v>29.9</v>
      </c>
      <c r="AA31" s="663"/>
      <c r="AB31" s="663"/>
      <c r="AC31" s="663"/>
      <c r="AD31" s="664" t="s">
        <v>173</v>
      </c>
      <c r="AE31" s="664"/>
      <c r="AF31" s="664"/>
      <c r="AG31" s="664"/>
      <c r="AH31" s="664"/>
      <c r="AI31" s="664"/>
      <c r="AJ31" s="664"/>
      <c r="AK31" s="664"/>
      <c r="AL31" s="635" t="s">
        <v>173</v>
      </c>
      <c r="AM31" s="636"/>
      <c r="AN31" s="636"/>
      <c r="AO31" s="665"/>
      <c r="AP31" s="699" t="s">
        <v>313</v>
      </c>
      <c r="AQ31" s="700"/>
      <c r="AR31" s="700"/>
      <c r="AS31" s="700"/>
      <c r="AT31" s="701" t="s">
        <v>314</v>
      </c>
      <c r="AU31" s="219"/>
      <c r="AV31" s="219"/>
      <c r="AW31" s="219"/>
      <c r="AX31" s="685" t="s">
        <v>189</v>
      </c>
      <c r="AY31" s="686"/>
      <c r="AZ31" s="686"/>
      <c r="BA31" s="686"/>
      <c r="BB31" s="686"/>
      <c r="BC31" s="686"/>
      <c r="BD31" s="686"/>
      <c r="BE31" s="686"/>
      <c r="BF31" s="687"/>
      <c r="BG31" s="692">
        <v>99.1</v>
      </c>
      <c r="BH31" s="693"/>
      <c r="BI31" s="693"/>
      <c r="BJ31" s="693"/>
      <c r="BK31" s="693"/>
      <c r="BL31" s="693"/>
      <c r="BM31" s="694">
        <v>94.8</v>
      </c>
      <c r="BN31" s="693"/>
      <c r="BO31" s="693"/>
      <c r="BP31" s="693"/>
      <c r="BQ31" s="695"/>
      <c r="BR31" s="692">
        <v>99.1</v>
      </c>
      <c r="BS31" s="693"/>
      <c r="BT31" s="693"/>
      <c r="BU31" s="693"/>
      <c r="BV31" s="693"/>
      <c r="BW31" s="693"/>
      <c r="BX31" s="694">
        <v>94</v>
      </c>
      <c r="BY31" s="693"/>
      <c r="BZ31" s="693"/>
      <c r="CA31" s="693"/>
      <c r="CB31" s="695"/>
      <c r="CD31" s="647"/>
      <c r="CE31" s="648"/>
      <c r="CF31" s="629" t="s">
        <v>315</v>
      </c>
      <c r="CG31" s="630"/>
      <c r="CH31" s="630"/>
      <c r="CI31" s="630"/>
      <c r="CJ31" s="630"/>
      <c r="CK31" s="630"/>
      <c r="CL31" s="630"/>
      <c r="CM31" s="630"/>
      <c r="CN31" s="630"/>
      <c r="CO31" s="630"/>
      <c r="CP31" s="630"/>
      <c r="CQ31" s="631"/>
      <c r="CR31" s="632">
        <v>135517</v>
      </c>
      <c r="CS31" s="651"/>
      <c r="CT31" s="651"/>
      <c r="CU31" s="651"/>
      <c r="CV31" s="651"/>
      <c r="CW31" s="651"/>
      <c r="CX31" s="651"/>
      <c r="CY31" s="652"/>
      <c r="CZ31" s="635">
        <v>0.8</v>
      </c>
      <c r="DA31" s="653"/>
      <c r="DB31" s="653"/>
      <c r="DC31" s="654"/>
      <c r="DD31" s="638">
        <v>135517</v>
      </c>
      <c r="DE31" s="651"/>
      <c r="DF31" s="651"/>
      <c r="DG31" s="651"/>
      <c r="DH31" s="651"/>
      <c r="DI31" s="651"/>
      <c r="DJ31" s="651"/>
      <c r="DK31" s="652"/>
      <c r="DL31" s="638">
        <v>135517</v>
      </c>
      <c r="DM31" s="651"/>
      <c r="DN31" s="651"/>
      <c r="DO31" s="651"/>
      <c r="DP31" s="651"/>
      <c r="DQ31" s="651"/>
      <c r="DR31" s="651"/>
      <c r="DS31" s="651"/>
      <c r="DT31" s="651"/>
      <c r="DU31" s="651"/>
      <c r="DV31" s="652"/>
      <c r="DW31" s="635">
        <v>1.7</v>
      </c>
      <c r="DX31" s="653"/>
      <c r="DY31" s="653"/>
      <c r="DZ31" s="653"/>
      <c r="EA31" s="653"/>
      <c r="EB31" s="653"/>
      <c r="EC31" s="669"/>
    </row>
    <row r="32" spans="2:133" ht="11.25" customHeight="1" x14ac:dyDescent="0.15">
      <c r="B32" s="704" t="s">
        <v>316</v>
      </c>
      <c r="C32" s="705"/>
      <c r="D32" s="705"/>
      <c r="E32" s="705"/>
      <c r="F32" s="705"/>
      <c r="G32" s="705"/>
      <c r="H32" s="705"/>
      <c r="I32" s="705"/>
      <c r="J32" s="705"/>
      <c r="K32" s="705"/>
      <c r="L32" s="705"/>
      <c r="M32" s="705"/>
      <c r="N32" s="705"/>
      <c r="O32" s="705"/>
      <c r="P32" s="705"/>
      <c r="Q32" s="706"/>
      <c r="R32" s="632">
        <v>16925</v>
      </c>
      <c r="S32" s="633"/>
      <c r="T32" s="633"/>
      <c r="U32" s="633"/>
      <c r="V32" s="633"/>
      <c r="W32" s="633"/>
      <c r="X32" s="633"/>
      <c r="Y32" s="634"/>
      <c r="Z32" s="663">
        <v>0.1</v>
      </c>
      <c r="AA32" s="663"/>
      <c r="AB32" s="663"/>
      <c r="AC32" s="663"/>
      <c r="AD32" s="664">
        <v>16925</v>
      </c>
      <c r="AE32" s="664"/>
      <c r="AF32" s="664"/>
      <c r="AG32" s="664"/>
      <c r="AH32" s="664"/>
      <c r="AI32" s="664"/>
      <c r="AJ32" s="664"/>
      <c r="AK32" s="664"/>
      <c r="AL32" s="635">
        <v>0.2</v>
      </c>
      <c r="AM32" s="636"/>
      <c r="AN32" s="636"/>
      <c r="AO32" s="665"/>
      <c r="AP32" s="675"/>
      <c r="AQ32" s="676"/>
      <c r="AR32" s="676"/>
      <c r="AS32" s="676"/>
      <c r="AT32" s="702"/>
      <c r="AU32" s="215" t="s">
        <v>317</v>
      </c>
      <c r="AX32" s="629" t="s">
        <v>318</v>
      </c>
      <c r="AY32" s="630"/>
      <c r="AZ32" s="630"/>
      <c r="BA32" s="630"/>
      <c r="BB32" s="630"/>
      <c r="BC32" s="630"/>
      <c r="BD32" s="630"/>
      <c r="BE32" s="630"/>
      <c r="BF32" s="631"/>
      <c r="BG32" s="696">
        <v>99</v>
      </c>
      <c r="BH32" s="651"/>
      <c r="BI32" s="651"/>
      <c r="BJ32" s="651"/>
      <c r="BK32" s="651"/>
      <c r="BL32" s="651"/>
      <c r="BM32" s="636">
        <v>94.6</v>
      </c>
      <c r="BN32" s="651"/>
      <c r="BO32" s="651"/>
      <c r="BP32" s="651"/>
      <c r="BQ32" s="673"/>
      <c r="BR32" s="696">
        <v>99</v>
      </c>
      <c r="BS32" s="651"/>
      <c r="BT32" s="651"/>
      <c r="BU32" s="651"/>
      <c r="BV32" s="651"/>
      <c r="BW32" s="651"/>
      <c r="BX32" s="636">
        <v>94</v>
      </c>
      <c r="BY32" s="651"/>
      <c r="BZ32" s="651"/>
      <c r="CA32" s="651"/>
      <c r="CB32" s="673"/>
      <c r="CD32" s="649"/>
      <c r="CE32" s="650"/>
      <c r="CF32" s="629" t="s">
        <v>319</v>
      </c>
      <c r="CG32" s="630"/>
      <c r="CH32" s="630"/>
      <c r="CI32" s="630"/>
      <c r="CJ32" s="630"/>
      <c r="CK32" s="630"/>
      <c r="CL32" s="630"/>
      <c r="CM32" s="630"/>
      <c r="CN32" s="630"/>
      <c r="CO32" s="630"/>
      <c r="CP32" s="630"/>
      <c r="CQ32" s="631"/>
      <c r="CR32" s="632">
        <v>37</v>
      </c>
      <c r="CS32" s="633"/>
      <c r="CT32" s="633"/>
      <c r="CU32" s="633"/>
      <c r="CV32" s="633"/>
      <c r="CW32" s="633"/>
      <c r="CX32" s="633"/>
      <c r="CY32" s="634"/>
      <c r="CZ32" s="635">
        <v>0</v>
      </c>
      <c r="DA32" s="653"/>
      <c r="DB32" s="653"/>
      <c r="DC32" s="654"/>
      <c r="DD32" s="638">
        <v>37</v>
      </c>
      <c r="DE32" s="633"/>
      <c r="DF32" s="633"/>
      <c r="DG32" s="633"/>
      <c r="DH32" s="633"/>
      <c r="DI32" s="633"/>
      <c r="DJ32" s="633"/>
      <c r="DK32" s="634"/>
      <c r="DL32" s="638">
        <v>37</v>
      </c>
      <c r="DM32" s="633"/>
      <c r="DN32" s="633"/>
      <c r="DO32" s="633"/>
      <c r="DP32" s="633"/>
      <c r="DQ32" s="633"/>
      <c r="DR32" s="633"/>
      <c r="DS32" s="633"/>
      <c r="DT32" s="633"/>
      <c r="DU32" s="633"/>
      <c r="DV32" s="634"/>
      <c r="DW32" s="635">
        <v>0</v>
      </c>
      <c r="DX32" s="653"/>
      <c r="DY32" s="653"/>
      <c r="DZ32" s="653"/>
      <c r="EA32" s="653"/>
      <c r="EB32" s="653"/>
      <c r="EC32" s="669"/>
    </row>
    <row r="33" spans="2:133" ht="11.25" customHeight="1" x14ac:dyDescent="0.15">
      <c r="B33" s="629" t="s">
        <v>320</v>
      </c>
      <c r="C33" s="630"/>
      <c r="D33" s="630"/>
      <c r="E33" s="630"/>
      <c r="F33" s="630"/>
      <c r="G33" s="630"/>
      <c r="H33" s="630"/>
      <c r="I33" s="630"/>
      <c r="J33" s="630"/>
      <c r="K33" s="630"/>
      <c r="L33" s="630"/>
      <c r="M33" s="630"/>
      <c r="N33" s="630"/>
      <c r="O33" s="630"/>
      <c r="P33" s="630"/>
      <c r="Q33" s="631"/>
      <c r="R33" s="632">
        <v>1345882</v>
      </c>
      <c r="S33" s="633"/>
      <c r="T33" s="633"/>
      <c r="U33" s="633"/>
      <c r="V33" s="633"/>
      <c r="W33" s="633"/>
      <c r="X33" s="633"/>
      <c r="Y33" s="634"/>
      <c r="Z33" s="663">
        <v>8.1999999999999993</v>
      </c>
      <c r="AA33" s="663"/>
      <c r="AB33" s="663"/>
      <c r="AC33" s="663"/>
      <c r="AD33" s="664" t="s">
        <v>236</v>
      </c>
      <c r="AE33" s="664"/>
      <c r="AF33" s="664"/>
      <c r="AG33" s="664"/>
      <c r="AH33" s="664"/>
      <c r="AI33" s="664"/>
      <c r="AJ33" s="664"/>
      <c r="AK33" s="664"/>
      <c r="AL33" s="635" t="s">
        <v>236</v>
      </c>
      <c r="AM33" s="636"/>
      <c r="AN33" s="636"/>
      <c r="AO33" s="665"/>
      <c r="AP33" s="677"/>
      <c r="AQ33" s="678"/>
      <c r="AR33" s="678"/>
      <c r="AS33" s="678"/>
      <c r="AT33" s="703"/>
      <c r="AU33" s="220"/>
      <c r="AV33" s="220"/>
      <c r="AW33" s="220"/>
      <c r="AX33" s="613" t="s">
        <v>321</v>
      </c>
      <c r="AY33" s="614"/>
      <c r="AZ33" s="614"/>
      <c r="BA33" s="614"/>
      <c r="BB33" s="614"/>
      <c r="BC33" s="614"/>
      <c r="BD33" s="614"/>
      <c r="BE33" s="614"/>
      <c r="BF33" s="615"/>
      <c r="BG33" s="691">
        <v>99.1</v>
      </c>
      <c r="BH33" s="617"/>
      <c r="BI33" s="617"/>
      <c r="BJ33" s="617"/>
      <c r="BK33" s="617"/>
      <c r="BL33" s="617"/>
      <c r="BM33" s="659">
        <v>94.1</v>
      </c>
      <c r="BN33" s="617"/>
      <c r="BO33" s="617"/>
      <c r="BP33" s="617"/>
      <c r="BQ33" s="661"/>
      <c r="BR33" s="691">
        <v>99.1</v>
      </c>
      <c r="BS33" s="617"/>
      <c r="BT33" s="617"/>
      <c r="BU33" s="617"/>
      <c r="BV33" s="617"/>
      <c r="BW33" s="617"/>
      <c r="BX33" s="659">
        <v>93.1</v>
      </c>
      <c r="BY33" s="617"/>
      <c r="BZ33" s="617"/>
      <c r="CA33" s="617"/>
      <c r="CB33" s="661"/>
      <c r="CD33" s="629" t="s">
        <v>322</v>
      </c>
      <c r="CE33" s="630"/>
      <c r="CF33" s="630"/>
      <c r="CG33" s="630"/>
      <c r="CH33" s="630"/>
      <c r="CI33" s="630"/>
      <c r="CJ33" s="630"/>
      <c r="CK33" s="630"/>
      <c r="CL33" s="630"/>
      <c r="CM33" s="630"/>
      <c r="CN33" s="630"/>
      <c r="CO33" s="630"/>
      <c r="CP33" s="630"/>
      <c r="CQ33" s="631"/>
      <c r="CR33" s="632">
        <v>9190570</v>
      </c>
      <c r="CS33" s="651"/>
      <c r="CT33" s="651"/>
      <c r="CU33" s="651"/>
      <c r="CV33" s="651"/>
      <c r="CW33" s="651"/>
      <c r="CX33" s="651"/>
      <c r="CY33" s="652"/>
      <c r="CZ33" s="635">
        <v>56.9</v>
      </c>
      <c r="DA33" s="653"/>
      <c r="DB33" s="653"/>
      <c r="DC33" s="654"/>
      <c r="DD33" s="638">
        <v>4386439</v>
      </c>
      <c r="DE33" s="651"/>
      <c r="DF33" s="651"/>
      <c r="DG33" s="651"/>
      <c r="DH33" s="651"/>
      <c r="DI33" s="651"/>
      <c r="DJ33" s="651"/>
      <c r="DK33" s="652"/>
      <c r="DL33" s="638">
        <v>3367082</v>
      </c>
      <c r="DM33" s="651"/>
      <c r="DN33" s="651"/>
      <c r="DO33" s="651"/>
      <c r="DP33" s="651"/>
      <c r="DQ33" s="651"/>
      <c r="DR33" s="651"/>
      <c r="DS33" s="651"/>
      <c r="DT33" s="651"/>
      <c r="DU33" s="651"/>
      <c r="DV33" s="652"/>
      <c r="DW33" s="635">
        <v>43.1</v>
      </c>
      <c r="DX33" s="653"/>
      <c r="DY33" s="653"/>
      <c r="DZ33" s="653"/>
      <c r="EA33" s="653"/>
      <c r="EB33" s="653"/>
      <c r="EC33" s="669"/>
    </row>
    <row r="34" spans="2:133" ht="11.25" customHeight="1" x14ac:dyDescent="0.15">
      <c r="B34" s="629" t="s">
        <v>323</v>
      </c>
      <c r="C34" s="630"/>
      <c r="D34" s="630"/>
      <c r="E34" s="630"/>
      <c r="F34" s="630"/>
      <c r="G34" s="630"/>
      <c r="H34" s="630"/>
      <c r="I34" s="630"/>
      <c r="J34" s="630"/>
      <c r="K34" s="630"/>
      <c r="L34" s="630"/>
      <c r="M34" s="630"/>
      <c r="N34" s="630"/>
      <c r="O34" s="630"/>
      <c r="P34" s="630"/>
      <c r="Q34" s="631"/>
      <c r="R34" s="632">
        <v>65291</v>
      </c>
      <c r="S34" s="633"/>
      <c r="T34" s="633"/>
      <c r="U34" s="633"/>
      <c r="V34" s="633"/>
      <c r="W34" s="633"/>
      <c r="X34" s="633"/>
      <c r="Y34" s="634"/>
      <c r="Z34" s="663">
        <v>0.4</v>
      </c>
      <c r="AA34" s="663"/>
      <c r="AB34" s="663"/>
      <c r="AC34" s="663"/>
      <c r="AD34" s="664">
        <v>4049</v>
      </c>
      <c r="AE34" s="664"/>
      <c r="AF34" s="664"/>
      <c r="AG34" s="664"/>
      <c r="AH34" s="664"/>
      <c r="AI34" s="664"/>
      <c r="AJ34" s="664"/>
      <c r="AK34" s="664"/>
      <c r="AL34" s="635">
        <v>0.1</v>
      </c>
      <c r="AM34" s="636"/>
      <c r="AN34" s="636"/>
      <c r="AO34" s="665"/>
      <c r="AP34" s="221"/>
      <c r="AQ34" s="222"/>
      <c r="AS34" s="219"/>
      <c r="AT34" s="219"/>
      <c r="AU34" s="219"/>
      <c r="AV34" s="219"/>
      <c r="AW34" s="219"/>
      <c r="AX34" s="219"/>
      <c r="AY34" s="219"/>
      <c r="AZ34" s="219"/>
      <c r="BA34" s="219"/>
      <c r="BB34" s="219"/>
      <c r="BC34" s="219"/>
      <c r="BD34" s="219"/>
      <c r="BE34" s="219"/>
      <c r="BF34" s="219"/>
      <c r="BG34" s="222"/>
      <c r="BH34" s="222"/>
      <c r="BI34" s="222"/>
      <c r="BJ34" s="222"/>
      <c r="BK34" s="222"/>
      <c r="BL34" s="222"/>
      <c r="BM34" s="222"/>
      <c r="BN34" s="222"/>
      <c r="BO34" s="222"/>
      <c r="BP34" s="222"/>
      <c r="BQ34" s="222"/>
      <c r="BR34" s="222"/>
      <c r="BS34" s="222"/>
      <c r="BT34" s="222"/>
      <c r="BU34" s="222"/>
      <c r="BV34" s="222"/>
      <c r="BW34" s="222"/>
      <c r="BX34" s="222"/>
      <c r="BY34" s="222"/>
      <c r="BZ34" s="222"/>
      <c r="CA34" s="222"/>
      <c r="CB34" s="222"/>
      <c r="CD34" s="629" t="s">
        <v>324</v>
      </c>
      <c r="CE34" s="630"/>
      <c r="CF34" s="630"/>
      <c r="CG34" s="630"/>
      <c r="CH34" s="630"/>
      <c r="CI34" s="630"/>
      <c r="CJ34" s="630"/>
      <c r="CK34" s="630"/>
      <c r="CL34" s="630"/>
      <c r="CM34" s="630"/>
      <c r="CN34" s="630"/>
      <c r="CO34" s="630"/>
      <c r="CP34" s="630"/>
      <c r="CQ34" s="631"/>
      <c r="CR34" s="632">
        <v>1982396</v>
      </c>
      <c r="CS34" s="633"/>
      <c r="CT34" s="633"/>
      <c r="CU34" s="633"/>
      <c r="CV34" s="633"/>
      <c r="CW34" s="633"/>
      <c r="CX34" s="633"/>
      <c r="CY34" s="634"/>
      <c r="CZ34" s="635">
        <v>12.3</v>
      </c>
      <c r="DA34" s="653"/>
      <c r="DB34" s="653"/>
      <c r="DC34" s="654"/>
      <c r="DD34" s="638">
        <v>1269648</v>
      </c>
      <c r="DE34" s="633"/>
      <c r="DF34" s="633"/>
      <c r="DG34" s="633"/>
      <c r="DH34" s="633"/>
      <c r="DI34" s="633"/>
      <c r="DJ34" s="633"/>
      <c r="DK34" s="634"/>
      <c r="DL34" s="638">
        <v>1106046</v>
      </c>
      <c r="DM34" s="633"/>
      <c r="DN34" s="633"/>
      <c r="DO34" s="633"/>
      <c r="DP34" s="633"/>
      <c r="DQ34" s="633"/>
      <c r="DR34" s="633"/>
      <c r="DS34" s="633"/>
      <c r="DT34" s="633"/>
      <c r="DU34" s="633"/>
      <c r="DV34" s="634"/>
      <c r="DW34" s="635">
        <v>14.2</v>
      </c>
      <c r="DX34" s="653"/>
      <c r="DY34" s="653"/>
      <c r="DZ34" s="653"/>
      <c r="EA34" s="653"/>
      <c r="EB34" s="653"/>
      <c r="EC34" s="669"/>
    </row>
    <row r="35" spans="2:133" ht="11.25" customHeight="1" x14ac:dyDescent="0.15">
      <c r="B35" s="629" t="s">
        <v>325</v>
      </c>
      <c r="C35" s="630"/>
      <c r="D35" s="630"/>
      <c r="E35" s="630"/>
      <c r="F35" s="630"/>
      <c r="G35" s="630"/>
      <c r="H35" s="630"/>
      <c r="I35" s="630"/>
      <c r="J35" s="630"/>
      <c r="K35" s="630"/>
      <c r="L35" s="630"/>
      <c r="M35" s="630"/>
      <c r="N35" s="630"/>
      <c r="O35" s="630"/>
      <c r="P35" s="630"/>
      <c r="Q35" s="631"/>
      <c r="R35" s="632">
        <v>207740</v>
      </c>
      <c r="S35" s="633"/>
      <c r="T35" s="633"/>
      <c r="U35" s="633"/>
      <c r="V35" s="633"/>
      <c r="W35" s="633"/>
      <c r="X35" s="633"/>
      <c r="Y35" s="634"/>
      <c r="Z35" s="663">
        <v>1.3</v>
      </c>
      <c r="AA35" s="663"/>
      <c r="AB35" s="663"/>
      <c r="AC35" s="663"/>
      <c r="AD35" s="664" t="s">
        <v>173</v>
      </c>
      <c r="AE35" s="664"/>
      <c r="AF35" s="664"/>
      <c r="AG35" s="664"/>
      <c r="AH35" s="664"/>
      <c r="AI35" s="664"/>
      <c r="AJ35" s="664"/>
      <c r="AK35" s="664"/>
      <c r="AL35" s="635" t="s">
        <v>236</v>
      </c>
      <c r="AM35" s="636"/>
      <c r="AN35" s="636"/>
      <c r="AO35" s="665"/>
      <c r="AP35" s="223"/>
      <c r="AQ35" s="688" t="s">
        <v>326</v>
      </c>
      <c r="AR35" s="689"/>
      <c r="AS35" s="689"/>
      <c r="AT35" s="689"/>
      <c r="AU35" s="689"/>
      <c r="AV35" s="689"/>
      <c r="AW35" s="689"/>
      <c r="AX35" s="689"/>
      <c r="AY35" s="689"/>
      <c r="AZ35" s="689"/>
      <c r="BA35" s="689"/>
      <c r="BB35" s="689"/>
      <c r="BC35" s="689"/>
      <c r="BD35" s="689"/>
      <c r="BE35" s="689"/>
      <c r="BF35" s="690"/>
      <c r="BG35" s="688" t="s">
        <v>327</v>
      </c>
      <c r="BH35" s="689"/>
      <c r="BI35" s="689"/>
      <c r="BJ35" s="689"/>
      <c r="BK35" s="689"/>
      <c r="BL35" s="689"/>
      <c r="BM35" s="689"/>
      <c r="BN35" s="689"/>
      <c r="BO35" s="689"/>
      <c r="BP35" s="689"/>
      <c r="BQ35" s="689"/>
      <c r="BR35" s="689"/>
      <c r="BS35" s="689"/>
      <c r="BT35" s="689"/>
      <c r="BU35" s="689"/>
      <c r="BV35" s="689"/>
      <c r="BW35" s="689"/>
      <c r="BX35" s="689"/>
      <c r="BY35" s="689"/>
      <c r="BZ35" s="689"/>
      <c r="CA35" s="689"/>
      <c r="CB35" s="690"/>
      <c r="CD35" s="629" t="s">
        <v>328</v>
      </c>
      <c r="CE35" s="630"/>
      <c r="CF35" s="630"/>
      <c r="CG35" s="630"/>
      <c r="CH35" s="630"/>
      <c r="CI35" s="630"/>
      <c r="CJ35" s="630"/>
      <c r="CK35" s="630"/>
      <c r="CL35" s="630"/>
      <c r="CM35" s="630"/>
      <c r="CN35" s="630"/>
      <c r="CO35" s="630"/>
      <c r="CP35" s="630"/>
      <c r="CQ35" s="631"/>
      <c r="CR35" s="632">
        <v>78219</v>
      </c>
      <c r="CS35" s="651"/>
      <c r="CT35" s="651"/>
      <c r="CU35" s="651"/>
      <c r="CV35" s="651"/>
      <c r="CW35" s="651"/>
      <c r="CX35" s="651"/>
      <c r="CY35" s="652"/>
      <c r="CZ35" s="635">
        <v>0.5</v>
      </c>
      <c r="DA35" s="653"/>
      <c r="DB35" s="653"/>
      <c r="DC35" s="654"/>
      <c r="DD35" s="638">
        <v>41466</v>
      </c>
      <c r="DE35" s="651"/>
      <c r="DF35" s="651"/>
      <c r="DG35" s="651"/>
      <c r="DH35" s="651"/>
      <c r="DI35" s="651"/>
      <c r="DJ35" s="651"/>
      <c r="DK35" s="652"/>
      <c r="DL35" s="638">
        <v>39968</v>
      </c>
      <c r="DM35" s="651"/>
      <c r="DN35" s="651"/>
      <c r="DO35" s="651"/>
      <c r="DP35" s="651"/>
      <c r="DQ35" s="651"/>
      <c r="DR35" s="651"/>
      <c r="DS35" s="651"/>
      <c r="DT35" s="651"/>
      <c r="DU35" s="651"/>
      <c r="DV35" s="652"/>
      <c r="DW35" s="635">
        <v>0.5</v>
      </c>
      <c r="DX35" s="653"/>
      <c r="DY35" s="653"/>
      <c r="DZ35" s="653"/>
      <c r="EA35" s="653"/>
      <c r="EB35" s="653"/>
      <c r="EC35" s="669"/>
    </row>
    <row r="36" spans="2:133" ht="11.25" customHeight="1" x14ac:dyDescent="0.15">
      <c r="B36" s="629" t="s">
        <v>329</v>
      </c>
      <c r="C36" s="630"/>
      <c r="D36" s="630"/>
      <c r="E36" s="630"/>
      <c r="F36" s="630"/>
      <c r="G36" s="630"/>
      <c r="H36" s="630"/>
      <c r="I36" s="630"/>
      <c r="J36" s="630"/>
      <c r="K36" s="630"/>
      <c r="L36" s="630"/>
      <c r="M36" s="630"/>
      <c r="N36" s="630"/>
      <c r="O36" s="630"/>
      <c r="P36" s="630"/>
      <c r="Q36" s="631"/>
      <c r="R36" s="632">
        <v>586397</v>
      </c>
      <c r="S36" s="633"/>
      <c r="T36" s="633"/>
      <c r="U36" s="633"/>
      <c r="V36" s="633"/>
      <c r="W36" s="633"/>
      <c r="X36" s="633"/>
      <c r="Y36" s="634"/>
      <c r="Z36" s="663">
        <v>3.6</v>
      </c>
      <c r="AA36" s="663"/>
      <c r="AB36" s="663"/>
      <c r="AC36" s="663"/>
      <c r="AD36" s="664" t="s">
        <v>236</v>
      </c>
      <c r="AE36" s="664"/>
      <c r="AF36" s="664"/>
      <c r="AG36" s="664"/>
      <c r="AH36" s="664"/>
      <c r="AI36" s="664"/>
      <c r="AJ36" s="664"/>
      <c r="AK36" s="664"/>
      <c r="AL36" s="635" t="s">
        <v>173</v>
      </c>
      <c r="AM36" s="636"/>
      <c r="AN36" s="636"/>
      <c r="AO36" s="665"/>
      <c r="AP36" s="223"/>
      <c r="AQ36" s="679" t="s">
        <v>330</v>
      </c>
      <c r="AR36" s="680"/>
      <c r="AS36" s="680"/>
      <c r="AT36" s="680"/>
      <c r="AU36" s="680"/>
      <c r="AV36" s="680"/>
      <c r="AW36" s="680"/>
      <c r="AX36" s="680"/>
      <c r="AY36" s="681"/>
      <c r="AZ36" s="682">
        <v>2031974</v>
      </c>
      <c r="BA36" s="683"/>
      <c r="BB36" s="683"/>
      <c r="BC36" s="683"/>
      <c r="BD36" s="683"/>
      <c r="BE36" s="683"/>
      <c r="BF36" s="684"/>
      <c r="BG36" s="685" t="s">
        <v>331</v>
      </c>
      <c r="BH36" s="686"/>
      <c r="BI36" s="686"/>
      <c r="BJ36" s="686"/>
      <c r="BK36" s="686"/>
      <c r="BL36" s="686"/>
      <c r="BM36" s="686"/>
      <c r="BN36" s="686"/>
      <c r="BO36" s="686"/>
      <c r="BP36" s="686"/>
      <c r="BQ36" s="686"/>
      <c r="BR36" s="686"/>
      <c r="BS36" s="686"/>
      <c r="BT36" s="686"/>
      <c r="BU36" s="687"/>
      <c r="BV36" s="682">
        <v>132578</v>
      </c>
      <c r="BW36" s="683"/>
      <c r="BX36" s="683"/>
      <c r="BY36" s="683"/>
      <c r="BZ36" s="683"/>
      <c r="CA36" s="683"/>
      <c r="CB36" s="684"/>
      <c r="CD36" s="629" t="s">
        <v>332</v>
      </c>
      <c r="CE36" s="630"/>
      <c r="CF36" s="630"/>
      <c r="CG36" s="630"/>
      <c r="CH36" s="630"/>
      <c r="CI36" s="630"/>
      <c r="CJ36" s="630"/>
      <c r="CK36" s="630"/>
      <c r="CL36" s="630"/>
      <c r="CM36" s="630"/>
      <c r="CN36" s="630"/>
      <c r="CO36" s="630"/>
      <c r="CP36" s="630"/>
      <c r="CQ36" s="631"/>
      <c r="CR36" s="632">
        <v>5749736</v>
      </c>
      <c r="CS36" s="633"/>
      <c r="CT36" s="633"/>
      <c r="CU36" s="633"/>
      <c r="CV36" s="633"/>
      <c r="CW36" s="633"/>
      <c r="CX36" s="633"/>
      <c r="CY36" s="634"/>
      <c r="CZ36" s="635">
        <v>35.6</v>
      </c>
      <c r="DA36" s="653"/>
      <c r="DB36" s="653"/>
      <c r="DC36" s="654"/>
      <c r="DD36" s="638">
        <v>2058635</v>
      </c>
      <c r="DE36" s="633"/>
      <c r="DF36" s="633"/>
      <c r="DG36" s="633"/>
      <c r="DH36" s="633"/>
      <c r="DI36" s="633"/>
      <c r="DJ36" s="633"/>
      <c r="DK36" s="634"/>
      <c r="DL36" s="638">
        <v>1396636</v>
      </c>
      <c r="DM36" s="633"/>
      <c r="DN36" s="633"/>
      <c r="DO36" s="633"/>
      <c r="DP36" s="633"/>
      <c r="DQ36" s="633"/>
      <c r="DR36" s="633"/>
      <c r="DS36" s="633"/>
      <c r="DT36" s="633"/>
      <c r="DU36" s="633"/>
      <c r="DV36" s="634"/>
      <c r="DW36" s="635">
        <v>17.899999999999999</v>
      </c>
      <c r="DX36" s="653"/>
      <c r="DY36" s="653"/>
      <c r="DZ36" s="653"/>
      <c r="EA36" s="653"/>
      <c r="EB36" s="653"/>
      <c r="EC36" s="669"/>
    </row>
    <row r="37" spans="2:133" ht="11.25" customHeight="1" x14ac:dyDescent="0.15">
      <c r="B37" s="629" t="s">
        <v>333</v>
      </c>
      <c r="C37" s="630"/>
      <c r="D37" s="630"/>
      <c r="E37" s="630"/>
      <c r="F37" s="630"/>
      <c r="G37" s="630"/>
      <c r="H37" s="630"/>
      <c r="I37" s="630"/>
      <c r="J37" s="630"/>
      <c r="K37" s="630"/>
      <c r="L37" s="630"/>
      <c r="M37" s="630"/>
      <c r="N37" s="630"/>
      <c r="O37" s="630"/>
      <c r="P37" s="630"/>
      <c r="Q37" s="631"/>
      <c r="R37" s="632">
        <v>324189</v>
      </c>
      <c r="S37" s="633"/>
      <c r="T37" s="633"/>
      <c r="U37" s="633"/>
      <c r="V37" s="633"/>
      <c r="W37" s="633"/>
      <c r="X37" s="633"/>
      <c r="Y37" s="634"/>
      <c r="Z37" s="663">
        <v>2</v>
      </c>
      <c r="AA37" s="663"/>
      <c r="AB37" s="663"/>
      <c r="AC37" s="663"/>
      <c r="AD37" s="664" t="s">
        <v>173</v>
      </c>
      <c r="AE37" s="664"/>
      <c r="AF37" s="664"/>
      <c r="AG37" s="664"/>
      <c r="AH37" s="664"/>
      <c r="AI37" s="664"/>
      <c r="AJ37" s="664"/>
      <c r="AK37" s="664"/>
      <c r="AL37" s="635" t="s">
        <v>174</v>
      </c>
      <c r="AM37" s="636"/>
      <c r="AN37" s="636"/>
      <c r="AO37" s="665"/>
      <c r="AQ37" s="670" t="s">
        <v>334</v>
      </c>
      <c r="AR37" s="671"/>
      <c r="AS37" s="671"/>
      <c r="AT37" s="671"/>
      <c r="AU37" s="671"/>
      <c r="AV37" s="671"/>
      <c r="AW37" s="671"/>
      <c r="AX37" s="671"/>
      <c r="AY37" s="672"/>
      <c r="AZ37" s="632">
        <v>841960</v>
      </c>
      <c r="BA37" s="633"/>
      <c r="BB37" s="633"/>
      <c r="BC37" s="633"/>
      <c r="BD37" s="651"/>
      <c r="BE37" s="651"/>
      <c r="BF37" s="673"/>
      <c r="BG37" s="629" t="s">
        <v>335</v>
      </c>
      <c r="BH37" s="630"/>
      <c r="BI37" s="630"/>
      <c r="BJ37" s="630"/>
      <c r="BK37" s="630"/>
      <c r="BL37" s="630"/>
      <c r="BM37" s="630"/>
      <c r="BN37" s="630"/>
      <c r="BO37" s="630"/>
      <c r="BP37" s="630"/>
      <c r="BQ37" s="630"/>
      <c r="BR37" s="630"/>
      <c r="BS37" s="630"/>
      <c r="BT37" s="630"/>
      <c r="BU37" s="631"/>
      <c r="BV37" s="632">
        <v>118990</v>
      </c>
      <c r="BW37" s="633"/>
      <c r="BX37" s="633"/>
      <c r="BY37" s="633"/>
      <c r="BZ37" s="633"/>
      <c r="CA37" s="633"/>
      <c r="CB37" s="674"/>
      <c r="CD37" s="629" t="s">
        <v>336</v>
      </c>
      <c r="CE37" s="630"/>
      <c r="CF37" s="630"/>
      <c r="CG37" s="630"/>
      <c r="CH37" s="630"/>
      <c r="CI37" s="630"/>
      <c r="CJ37" s="630"/>
      <c r="CK37" s="630"/>
      <c r="CL37" s="630"/>
      <c r="CM37" s="630"/>
      <c r="CN37" s="630"/>
      <c r="CO37" s="630"/>
      <c r="CP37" s="630"/>
      <c r="CQ37" s="631"/>
      <c r="CR37" s="632">
        <v>912299</v>
      </c>
      <c r="CS37" s="651"/>
      <c r="CT37" s="651"/>
      <c r="CU37" s="651"/>
      <c r="CV37" s="651"/>
      <c r="CW37" s="651"/>
      <c r="CX37" s="651"/>
      <c r="CY37" s="652"/>
      <c r="CZ37" s="635">
        <v>5.7</v>
      </c>
      <c r="DA37" s="653"/>
      <c r="DB37" s="653"/>
      <c r="DC37" s="654"/>
      <c r="DD37" s="638">
        <v>894286</v>
      </c>
      <c r="DE37" s="651"/>
      <c r="DF37" s="651"/>
      <c r="DG37" s="651"/>
      <c r="DH37" s="651"/>
      <c r="DI37" s="651"/>
      <c r="DJ37" s="651"/>
      <c r="DK37" s="652"/>
      <c r="DL37" s="638">
        <v>676160</v>
      </c>
      <c r="DM37" s="651"/>
      <c r="DN37" s="651"/>
      <c r="DO37" s="651"/>
      <c r="DP37" s="651"/>
      <c r="DQ37" s="651"/>
      <c r="DR37" s="651"/>
      <c r="DS37" s="651"/>
      <c r="DT37" s="651"/>
      <c r="DU37" s="651"/>
      <c r="DV37" s="652"/>
      <c r="DW37" s="635">
        <v>8.6999999999999993</v>
      </c>
      <c r="DX37" s="653"/>
      <c r="DY37" s="653"/>
      <c r="DZ37" s="653"/>
      <c r="EA37" s="653"/>
      <c r="EB37" s="653"/>
      <c r="EC37" s="669"/>
    </row>
    <row r="38" spans="2:133" ht="11.25" customHeight="1" x14ac:dyDescent="0.15">
      <c r="B38" s="629" t="s">
        <v>337</v>
      </c>
      <c r="C38" s="630"/>
      <c r="D38" s="630"/>
      <c r="E38" s="630"/>
      <c r="F38" s="630"/>
      <c r="G38" s="630"/>
      <c r="H38" s="630"/>
      <c r="I38" s="630"/>
      <c r="J38" s="630"/>
      <c r="K38" s="630"/>
      <c r="L38" s="630"/>
      <c r="M38" s="630"/>
      <c r="N38" s="630"/>
      <c r="O38" s="630"/>
      <c r="P38" s="630"/>
      <c r="Q38" s="631"/>
      <c r="R38" s="632">
        <v>114984</v>
      </c>
      <c r="S38" s="633"/>
      <c r="T38" s="633"/>
      <c r="U38" s="633"/>
      <c r="V38" s="633"/>
      <c r="W38" s="633"/>
      <c r="X38" s="633"/>
      <c r="Y38" s="634"/>
      <c r="Z38" s="663">
        <v>0.7</v>
      </c>
      <c r="AA38" s="663"/>
      <c r="AB38" s="663"/>
      <c r="AC38" s="663"/>
      <c r="AD38" s="664">
        <v>5688</v>
      </c>
      <c r="AE38" s="664"/>
      <c r="AF38" s="664"/>
      <c r="AG38" s="664"/>
      <c r="AH38" s="664"/>
      <c r="AI38" s="664"/>
      <c r="AJ38" s="664"/>
      <c r="AK38" s="664"/>
      <c r="AL38" s="635">
        <v>0.1</v>
      </c>
      <c r="AM38" s="636"/>
      <c r="AN38" s="636"/>
      <c r="AO38" s="665"/>
      <c r="AQ38" s="670" t="s">
        <v>338</v>
      </c>
      <c r="AR38" s="671"/>
      <c r="AS38" s="671"/>
      <c r="AT38" s="671"/>
      <c r="AU38" s="671"/>
      <c r="AV38" s="671"/>
      <c r="AW38" s="671"/>
      <c r="AX38" s="671"/>
      <c r="AY38" s="672"/>
      <c r="AZ38" s="632">
        <v>132432</v>
      </c>
      <c r="BA38" s="633"/>
      <c r="BB38" s="633"/>
      <c r="BC38" s="633"/>
      <c r="BD38" s="651"/>
      <c r="BE38" s="651"/>
      <c r="BF38" s="673"/>
      <c r="BG38" s="629" t="s">
        <v>339</v>
      </c>
      <c r="BH38" s="630"/>
      <c r="BI38" s="630"/>
      <c r="BJ38" s="630"/>
      <c r="BK38" s="630"/>
      <c r="BL38" s="630"/>
      <c r="BM38" s="630"/>
      <c r="BN38" s="630"/>
      <c r="BO38" s="630"/>
      <c r="BP38" s="630"/>
      <c r="BQ38" s="630"/>
      <c r="BR38" s="630"/>
      <c r="BS38" s="630"/>
      <c r="BT38" s="630"/>
      <c r="BU38" s="631"/>
      <c r="BV38" s="632">
        <v>3899</v>
      </c>
      <c r="BW38" s="633"/>
      <c r="BX38" s="633"/>
      <c r="BY38" s="633"/>
      <c r="BZ38" s="633"/>
      <c r="CA38" s="633"/>
      <c r="CB38" s="674"/>
      <c r="CD38" s="629" t="s">
        <v>340</v>
      </c>
      <c r="CE38" s="630"/>
      <c r="CF38" s="630"/>
      <c r="CG38" s="630"/>
      <c r="CH38" s="630"/>
      <c r="CI38" s="630"/>
      <c r="CJ38" s="630"/>
      <c r="CK38" s="630"/>
      <c r="CL38" s="630"/>
      <c r="CM38" s="630"/>
      <c r="CN38" s="630"/>
      <c r="CO38" s="630"/>
      <c r="CP38" s="630"/>
      <c r="CQ38" s="631"/>
      <c r="CR38" s="632">
        <v>1057582</v>
      </c>
      <c r="CS38" s="633"/>
      <c r="CT38" s="633"/>
      <c r="CU38" s="633"/>
      <c r="CV38" s="633"/>
      <c r="CW38" s="633"/>
      <c r="CX38" s="633"/>
      <c r="CY38" s="634"/>
      <c r="CZ38" s="635">
        <v>6.6</v>
      </c>
      <c r="DA38" s="653"/>
      <c r="DB38" s="653"/>
      <c r="DC38" s="654"/>
      <c r="DD38" s="638">
        <v>866094</v>
      </c>
      <c r="DE38" s="633"/>
      <c r="DF38" s="633"/>
      <c r="DG38" s="633"/>
      <c r="DH38" s="633"/>
      <c r="DI38" s="633"/>
      <c r="DJ38" s="633"/>
      <c r="DK38" s="634"/>
      <c r="DL38" s="638">
        <v>824432</v>
      </c>
      <c r="DM38" s="633"/>
      <c r="DN38" s="633"/>
      <c r="DO38" s="633"/>
      <c r="DP38" s="633"/>
      <c r="DQ38" s="633"/>
      <c r="DR38" s="633"/>
      <c r="DS38" s="633"/>
      <c r="DT38" s="633"/>
      <c r="DU38" s="633"/>
      <c r="DV38" s="634"/>
      <c r="DW38" s="635">
        <v>10.6</v>
      </c>
      <c r="DX38" s="653"/>
      <c r="DY38" s="653"/>
      <c r="DZ38" s="653"/>
      <c r="EA38" s="653"/>
      <c r="EB38" s="653"/>
      <c r="EC38" s="669"/>
    </row>
    <row r="39" spans="2:133" ht="11.25" customHeight="1" x14ac:dyDescent="0.15">
      <c r="B39" s="629" t="s">
        <v>341</v>
      </c>
      <c r="C39" s="630"/>
      <c r="D39" s="630"/>
      <c r="E39" s="630"/>
      <c r="F39" s="630"/>
      <c r="G39" s="630"/>
      <c r="H39" s="630"/>
      <c r="I39" s="630"/>
      <c r="J39" s="630"/>
      <c r="K39" s="630"/>
      <c r="L39" s="630"/>
      <c r="M39" s="630"/>
      <c r="N39" s="630"/>
      <c r="O39" s="630"/>
      <c r="P39" s="630"/>
      <c r="Q39" s="631"/>
      <c r="R39" s="632">
        <v>687729</v>
      </c>
      <c r="S39" s="633"/>
      <c r="T39" s="633"/>
      <c r="U39" s="633"/>
      <c r="V39" s="633"/>
      <c r="W39" s="633"/>
      <c r="X39" s="633"/>
      <c r="Y39" s="634"/>
      <c r="Z39" s="663">
        <v>4.2</v>
      </c>
      <c r="AA39" s="663"/>
      <c r="AB39" s="663"/>
      <c r="AC39" s="663"/>
      <c r="AD39" s="664" t="s">
        <v>173</v>
      </c>
      <c r="AE39" s="664"/>
      <c r="AF39" s="664"/>
      <c r="AG39" s="664"/>
      <c r="AH39" s="664"/>
      <c r="AI39" s="664"/>
      <c r="AJ39" s="664"/>
      <c r="AK39" s="664"/>
      <c r="AL39" s="635" t="s">
        <v>173</v>
      </c>
      <c r="AM39" s="636"/>
      <c r="AN39" s="636"/>
      <c r="AO39" s="665"/>
      <c r="AQ39" s="670" t="s">
        <v>342</v>
      </c>
      <c r="AR39" s="671"/>
      <c r="AS39" s="671"/>
      <c r="AT39" s="671"/>
      <c r="AU39" s="671"/>
      <c r="AV39" s="671"/>
      <c r="AW39" s="671"/>
      <c r="AX39" s="671"/>
      <c r="AY39" s="672"/>
      <c r="AZ39" s="632">
        <v>1098</v>
      </c>
      <c r="BA39" s="633"/>
      <c r="BB39" s="633"/>
      <c r="BC39" s="633"/>
      <c r="BD39" s="651"/>
      <c r="BE39" s="651"/>
      <c r="BF39" s="673"/>
      <c r="BG39" s="629" t="s">
        <v>343</v>
      </c>
      <c r="BH39" s="630"/>
      <c r="BI39" s="630"/>
      <c r="BJ39" s="630"/>
      <c r="BK39" s="630"/>
      <c r="BL39" s="630"/>
      <c r="BM39" s="630"/>
      <c r="BN39" s="630"/>
      <c r="BO39" s="630"/>
      <c r="BP39" s="630"/>
      <c r="BQ39" s="630"/>
      <c r="BR39" s="630"/>
      <c r="BS39" s="630"/>
      <c r="BT39" s="630"/>
      <c r="BU39" s="631"/>
      <c r="BV39" s="632">
        <v>6584</v>
      </c>
      <c r="BW39" s="633"/>
      <c r="BX39" s="633"/>
      <c r="BY39" s="633"/>
      <c r="BZ39" s="633"/>
      <c r="CA39" s="633"/>
      <c r="CB39" s="674"/>
      <c r="CD39" s="629" t="s">
        <v>344</v>
      </c>
      <c r="CE39" s="630"/>
      <c r="CF39" s="630"/>
      <c r="CG39" s="630"/>
      <c r="CH39" s="630"/>
      <c r="CI39" s="630"/>
      <c r="CJ39" s="630"/>
      <c r="CK39" s="630"/>
      <c r="CL39" s="630"/>
      <c r="CM39" s="630"/>
      <c r="CN39" s="630"/>
      <c r="CO39" s="630"/>
      <c r="CP39" s="630"/>
      <c r="CQ39" s="631"/>
      <c r="CR39" s="632">
        <v>305733</v>
      </c>
      <c r="CS39" s="651"/>
      <c r="CT39" s="651"/>
      <c r="CU39" s="651"/>
      <c r="CV39" s="651"/>
      <c r="CW39" s="651"/>
      <c r="CX39" s="651"/>
      <c r="CY39" s="652"/>
      <c r="CZ39" s="635">
        <v>1.9</v>
      </c>
      <c r="DA39" s="653"/>
      <c r="DB39" s="653"/>
      <c r="DC39" s="654"/>
      <c r="DD39" s="638">
        <v>150596</v>
      </c>
      <c r="DE39" s="651"/>
      <c r="DF39" s="651"/>
      <c r="DG39" s="651"/>
      <c r="DH39" s="651"/>
      <c r="DI39" s="651"/>
      <c r="DJ39" s="651"/>
      <c r="DK39" s="652"/>
      <c r="DL39" s="638" t="s">
        <v>173</v>
      </c>
      <c r="DM39" s="651"/>
      <c r="DN39" s="651"/>
      <c r="DO39" s="651"/>
      <c r="DP39" s="651"/>
      <c r="DQ39" s="651"/>
      <c r="DR39" s="651"/>
      <c r="DS39" s="651"/>
      <c r="DT39" s="651"/>
      <c r="DU39" s="651"/>
      <c r="DV39" s="652"/>
      <c r="DW39" s="635" t="s">
        <v>173</v>
      </c>
      <c r="DX39" s="653"/>
      <c r="DY39" s="653"/>
      <c r="DZ39" s="653"/>
      <c r="EA39" s="653"/>
      <c r="EB39" s="653"/>
      <c r="EC39" s="669"/>
    </row>
    <row r="40" spans="2:133" ht="11.25" customHeight="1" x14ac:dyDescent="0.15">
      <c r="B40" s="629" t="s">
        <v>345</v>
      </c>
      <c r="C40" s="630"/>
      <c r="D40" s="630"/>
      <c r="E40" s="630"/>
      <c r="F40" s="630"/>
      <c r="G40" s="630"/>
      <c r="H40" s="630"/>
      <c r="I40" s="630"/>
      <c r="J40" s="630"/>
      <c r="K40" s="630"/>
      <c r="L40" s="630"/>
      <c r="M40" s="630"/>
      <c r="N40" s="630"/>
      <c r="O40" s="630"/>
      <c r="P40" s="630"/>
      <c r="Q40" s="631"/>
      <c r="R40" s="632" t="s">
        <v>236</v>
      </c>
      <c r="S40" s="633"/>
      <c r="T40" s="633"/>
      <c r="U40" s="633"/>
      <c r="V40" s="633"/>
      <c r="W40" s="633"/>
      <c r="X40" s="633"/>
      <c r="Y40" s="634"/>
      <c r="Z40" s="663" t="s">
        <v>173</v>
      </c>
      <c r="AA40" s="663"/>
      <c r="AB40" s="663"/>
      <c r="AC40" s="663"/>
      <c r="AD40" s="664" t="s">
        <v>236</v>
      </c>
      <c r="AE40" s="664"/>
      <c r="AF40" s="664"/>
      <c r="AG40" s="664"/>
      <c r="AH40" s="664"/>
      <c r="AI40" s="664"/>
      <c r="AJ40" s="664"/>
      <c r="AK40" s="664"/>
      <c r="AL40" s="635" t="s">
        <v>236</v>
      </c>
      <c r="AM40" s="636"/>
      <c r="AN40" s="636"/>
      <c r="AO40" s="665"/>
      <c r="AQ40" s="670" t="s">
        <v>346</v>
      </c>
      <c r="AR40" s="671"/>
      <c r="AS40" s="671"/>
      <c r="AT40" s="671"/>
      <c r="AU40" s="671"/>
      <c r="AV40" s="671"/>
      <c r="AW40" s="671"/>
      <c r="AX40" s="671"/>
      <c r="AY40" s="672"/>
      <c r="AZ40" s="632" t="s">
        <v>173</v>
      </c>
      <c r="BA40" s="633"/>
      <c r="BB40" s="633"/>
      <c r="BC40" s="633"/>
      <c r="BD40" s="651"/>
      <c r="BE40" s="651"/>
      <c r="BF40" s="673"/>
      <c r="BG40" s="675" t="s">
        <v>347</v>
      </c>
      <c r="BH40" s="676"/>
      <c r="BI40" s="676"/>
      <c r="BJ40" s="676"/>
      <c r="BK40" s="676"/>
      <c r="BL40" s="224"/>
      <c r="BM40" s="630" t="s">
        <v>348</v>
      </c>
      <c r="BN40" s="630"/>
      <c r="BO40" s="630"/>
      <c r="BP40" s="630"/>
      <c r="BQ40" s="630"/>
      <c r="BR40" s="630"/>
      <c r="BS40" s="630"/>
      <c r="BT40" s="630"/>
      <c r="BU40" s="631"/>
      <c r="BV40" s="632">
        <v>109</v>
      </c>
      <c r="BW40" s="633"/>
      <c r="BX40" s="633"/>
      <c r="BY40" s="633"/>
      <c r="BZ40" s="633"/>
      <c r="CA40" s="633"/>
      <c r="CB40" s="674"/>
      <c r="CD40" s="629" t="s">
        <v>349</v>
      </c>
      <c r="CE40" s="630"/>
      <c r="CF40" s="630"/>
      <c r="CG40" s="630"/>
      <c r="CH40" s="630"/>
      <c r="CI40" s="630"/>
      <c r="CJ40" s="630"/>
      <c r="CK40" s="630"/>
      <c r="CL40" s="630"/>
      <c r="CM40" s="630"/>
      <c r="CN40" s="630"/>
      <c r="CO40" s="630"/>
      <c r="CP40" s="630"/>
      <c r="CQ40" s="631"/>
      <c r="CR40" s="632">
        <v>16904</v>
      </c>
      <c r="CS40" s="633"/>
      <c r="CT40" s="633"/>
      <c r="CU40" s="633"/>
      <c r="CV40" s="633"/>
      <c r="CW40" s="633"/>
      <c r="CX40" s="633"/>
      <c r="CY40" s="634"/>
      <c r="CZ40" s="635">
        <v>0.1</v>
      </c>
      <c r="DA40" s="653"/>
      <c r="DB40" s="653"/>
      <c r="DC40" s="654"/>
      <c r="DD40" s="638" t="s">
        <v>236</v>
      </c>
      <c r="DE40" s="633"/>
      <c r="DF40" s="633"/>
      <c r="DG40" s="633"/>
      <c r="DH40" s="633"/>
      <c r="DI40" s="633"/>
      <c r="DJ40" s="633"/>
      <c r="DK40" s="634"/>
      <c r="DL40" s="638" t="s">
        <v>173</v>
      </c>
      <c r="DM40" s="633"/>
      <c r="DN40" s="633"/>
      <c r="DO40" s="633"/>
      <c r="DP40" s="633"/>
      <c r="DQ40" s="633"/>
      <c r="DR40" s="633"/>
      <c r="DS40" s="633"/>
      <c r="DT40" s="633"/>
      <c r="DU40" s="633"/>
      <c r="DV40" s="634"/>
      <c r="DW40" s="635" t="s">
        <v>173</v>
      </c>
      <c r="DX40" s="653"/>
      <c r="DY40" s="653"/>
      <c r="DZ40" s="653"/>
      <c r="EA40" s="653"/>
      <c r="EB40" s="653"/>
      <c r="EC40" s="669"/>
    </row>
    <row r="41" spans="2:133" ht="11.25" customHeight="1" x14ac:dyDescent="0.15">
      <c r="B41" s="629" t="s">
        <v>350</v>
      </c>
      <c r="C41" s="630"/>
      <c r="D41" s="630"/>
      <c r="E41" s="630"/>
      <c r="F41" s="630"/>
      <c r="G41" s="630"/>
      <c r="H41" s="630"/>
      <c r="I41" s="630"/>
      <c r="J41" s="630"/>
      <c r="K41" s="630"/>
      <c r="L41" s="630"/>
      <c r="M41" s="630"/>
      <c r="N41" s="630"/>
      <c r="O41" s="630"/>
      <c r="P41" s="630"/>
      <c r="Q41" s="631"/>
      <c r="R41" s="632" t="s">
        <v>173</v>
      </c>
      <c r="S41" s="633"/>
      <c r="T41" s="633"/>
      <c r="U41" s="633"/>
      <c r="V41" s="633"/>
      <c r="W41" s="633"/>
      <c r="X41" s="633"/>
      <c r="Y41" s="634"/>
      <c r="Z41" s="663" t="s">
        <v>173</v>
      </c>
      <c r="AA41" s="663"/>
      <c r="AB41" s="663"/>
      <c r="AC41" s="663"/>
      <c r="AD41" s="664" t="s">
        <v>173</v>
      </c>
      <c r="AE41" s="664"/>
      <c r="AF41" s="664"/>
      <c r="AG41" s="664"/>
      <c r="AH41" s="664"/>
      <c r="AI41" s="664"/>
      <c r="AJ41" s="664"/>
      <c r="AK41" s="664"/>
      <c r="AL41" s="635" t="s">
        <v>236</v>
      </c>
      <c r="AM41" s="636"/>
      <c r="AN41" s="636"/>
      <c r="AO41" s="665"/>
      <c r="AQ41" s="670" t="s">
        <v>351</v>
      </c>
      <c r="AR41" s="671"/>
      <c r="AS41" s="671"/>
      <c r="AT41" s="671"/>
      <c r="AU41" s="671"/>
      <c r="AV41" s="671"/>
      <c r="AW41" s="671"/>
      <c r="AX41" s="671"/>
      <c r="AY41" s="672"/>
      <c r="AZ41" s="632">
        <v>246652</v>
      </c>
      <c r="BA41" s="633"/>
      <c r="BB41" s="633"/>
      <c r="BC41" s="633"/>
      <c r="BD41" s="651"/>
      <c r="BE41" s="651"/>
      <c r="BF41" s="673"/>
      <c r="BG41" s="675"/>
      <c r="BH41" s="676"/>
      <c r="BI41" s="676"/>
      <c r="BJ41" s="676"/>
      <c r="BK41" s="676"/>
      <c r="BL41" s="224"/>
      <c r="BM41" s="630" t="s">
        <v>352</v>
      </c>
      <c r="BN41" s="630"/>
      <c r="BO41" s="630"/>
      <c r="BP41" s="630"/>
      <c r="BQ41" s="630"/>
      <c r="BR41" s="630"/>
      <c r="BS41" s="630"/>
      <c r="BT41" s="630"/>
      <c r="BU41" s="631"/>
      <c r="BV41" s="632">
        <v>1</v>
      </c>
      <c r="BW41" s="633"/>
      <c r="BX41" s="633"/>
      <c r="BY41" s="633"/>
      <c r="BZ41" s="633"/>
      <c r="CA41" s="633"/>
      <c r="CB41" s="674"/>
      <c r="CD41" s="629" t="s">
        <v>353</v>
      </c>
      <c r="CE41" s="630"/>
      <c r="CF41" s="630"/>
      <c r="CG41" s="630"/>
      <c r="CH41" s="630"/>
      <c r="CI41" s="630"/>
      <c r="CJ41" s="630"/>
      <c r="CK41" s="630"/>
      <c r="CL41" s="630"/>
      <c r="CM41" s="630"/>
      <c r="CN41" s="630"/>
      <c r="CO41" s="630"/>
      <c r="CP41" s="630"/>
      <c r="CQ41" s="631"/>
      <c r="CR41" s="632" t="s">
        <v>236</v>
      </c>
      <c r="CS41" s="651"/>
      <c r="CT41" s="651"/>
      <c r="CU41" s="651"/>
      <c r="CV41" s="651"/>
      <c r="CW41" s="651"/>
      <c r="CX41" s="651"/>
      <c r="CY41" s="652"/>
      <c r="CZ41" s="635" t="s">
        <v>236</v>
      </c>
      <c r="DA41" s="653"/>
      <c r="DB41" s="653"/>
      <c r="DC41" s="654"/>
      <c r="DD41" s="638" t="s">
        <v>174</v>
      </c>
      <c r="DE41" s="651"/>
      <c r="DF41" s="651"/>
      <c r="DG41" s="651"/>
      <c r="DH41" s="651"/>
      <c r="DI41" s="651"/>
      <c r="DJ41" s="651"/>
      <c r="DK41" s="652"/>
      <c r="DL41" s="639"/>
      <c r="DM41" s="640"/>
      <c r="DN41" s="640"/>
      <c r="DO41" s="640"/>
      <c r="DP41" s="640"/>
      <c r="DQ41" s="640"/>
      <c r="DR41" s="640"/>
      <c r="DS41" s="640"/>
      <c r="DT41" s="640"/>
      <c r="DU41" s="640"/>
      <c r="DV41" s="641"/>
      <c r="DW41" s="642"/>
      <c r="DX41" s="643"/>
      <c r="DY41" s="643"/>
      <c r="DZ41" s="643"/>
      <c r="EA41" s="643"/>
      <c r="EB41" s="643"/>
      <c r="EC41" s="644"/>
    </row>
    <row r="42" spans="2:133" ht="11.25" customHeight="1" x14ac:dyDescent="0.15">
      <c r="B42" s="629" t="s">
        <v>354</v>
      </c>
      <c r="C42" s="630"/>
      <c r="D42" s="630"/>
      <c r="E42" s="630"/>
      <c r="F42" s="630"/>
      <c r="G42" s="630"/>
      <c r="H42" s="630"/>
      <c r="I42" s="630"/>
      <c r="J42" s="630"/>
      <c r="K42" s="630"/>
      <c r="L42" s="630"/>
      <c r="M42" s="630"/>
      <c r="N42" s="630"/>
      <c r="O42" s="630"/>
      <c r="P42" s="630"/>
      <c r="Q42" s="631"/>
      <c r="R42" s="632">
        <v>314176</v>
      </c>
      <c r="S42" s="633"/>
      <c r="T42" s="633"/>
      <c r="U42" s="633"/>
      <c r="V42" s="633"/>
      <c r="W42" s="633"/>
      <c r="X42" s="633"/>
      <c r="Y42" s="634"/>
      <c r="Z42" s="663">
        <v>1.9</v>
      </c>
      <c r="AA42" s="663"/>
      <c r="AB42" s="663"/>
      <c r="AC42" s="663"/>
      <c r="AD42" s="664" t="s">
        <v>236</v>
      </c>
      <c r="AE42" s="664"/>
      <c r="AF42" s="664"/>
      <c r="AG42" s="664"/>
      <c r="AH42" s="664"/>
      <c r="AI42" s="664"/>
      <c r="AJ42" s="664"/>
      <c r="AK42" s="664"/>
      <c r="AL42" s="635" t="s">
        <v>173</v>
      </c>
      <c r="AM42" s="636"/>
      <c r="AN42" s="636"/>
      <c r="AO42" s="665"/>
      <c r="AQ42" s="666" t="s">
        <v>355</v>
      </c>
      <c r="AR42" s="667"/>
      <c r="AS42" s="667"/>
      <c r="AT42" s="667"/>
      <c r="AU42" s="667"/>
      <c r="AV42" s="667"/>
      <c r="AW42" s="667"/>
      <c r="AX42" s="667"/>
      <c r="AY42" s="668"/>
      <c r="AZ42" s="616">
        <v>809832</v>
      </c>
      <c r="BA42" s="655"/>
      <c r="BB42" s="655"/>
      <c r="BC42" s="655"/>
      <c r="BD42" s="617"/>
      <c r="BE42" s="617"/>
      <c r="BF42" s="661"/>
      <c r="BG42" s="677"/>
      <c r="BH42" s="678"/>
      <c r="BI42" s="678"/>
      <c r="BJ42" s="678"/>
      <c r="BK42" s="678"/>
      <c r="BL42" s="225"/>
      <c r="BM42" s="614" t="s">
        <v>356</v>
      </c>
      <c r="BN42" s="614"/>
      <c r="BO42" s="614"/>
      <c r="BP42" s="614"/>
      <c r="BQ42" s="614"/>
      <c r="BR42" s="614"/>
      <c r="BS42" s="614"/>
      <c r="BT42" s="614"/>
      <c r="BU42" s="615"/>
      <c r="BV42" s="616">
        <v>335</v>
      </c>
      <c r="BW42" s="655"/>
      <c r="BX42" s="655"/>
      <c r="BY42" s="655"/>
      <c r="BZ42" s="655"/>
      <c r="CA42" s="655"/>
      <c r="CB42" s="662"/>
      <c r="CD42" s="629" t="s">
        <v>357</v>
      </c>
      <c r="CE42" s="630"/>
      <c r="CF42" s="630"/>
      <c r="CG42" s="630"/>
      <c r="CH42" s="630"/>
      <c r="CI42" s="630"/>
      <c r="CJ42" s="630"/>
      <c r="CK42" s="630"/>
      <c r="CL42" s="630"/>
      <c r="CM42" s="630"/>
      <c r="CN42" s="630"/>
      <c r="CO42" s="630"/>
      <c r="CP42" s="630"/>
      <c r="CQ42" s="631"/>
      <c r="CR42" s="632">
        <v>1651512</v>
      </c>
      <c r="CS42" s="633"/>
      <c r="CT42" s="633"/>
      <c r="CU42" s="633"/>
      <c r="CV42" s="633"/>
      <c r="CW42" s="633"/>
      <c r="CX42" s="633"/>
      <c r="CY42" s="634"/>
      <c r="CZ42" s="635">
        <v>10.199999999999999</v>
      </c>
      <c r="DA42" s="636"/>
      <c r="DB42" s="636"/>
      <c r="DC42" s="637"/>
      <c r="DD42" s="638">
        <v>485531</v>
      </c>
      <c r="DE42" s="633"/>
      <c r="DF42" s="633"/>
      <c r="DG42" s="633"/>
      <c r="DH42" s="633"/>
      <c r="DI42" s="633"/>
      <c r="DJ42" s="633"/>
      <c r="DK42" s="634"/>
      <c r="DL42" s="639"/>
      <c r="DM42" s="640"/>
      <c r="DN42" s="640"/>
      <c r="DO42" s="640"/>
      <c r="DP42" s="640"/>
      <c r="DQ42" s="640"/>
      <c r="DR42" s="640"/>
      <c r="DS42" s="640"/>
      <c r="DT42" s="640"/>
      <c r="DU42" s="640"/>
      <c r="DV42" s="641"/>
      <c r="DW42" s="642"/>
      <c r="DX42" s="643"/>
      <c r="DY42" s="643"/>
      <c r="DZ42" s="643"/>
      <c r="EA42" s="643"/>
      <c r="EB42" s="643"/>
      <c r="EC42" s="644"/>
    </row>
    <row r="43" spans="2:133" ht="11.25" customHeight="1" x14ac:dyDescent="0.15">
      <c r="B43" s="613" t="s">
        <v>358</v>
      </c>
      <c r="C43" s="614"/>
      <c r="D43" s="614"/>
      <c r="E43" s="614"/>
      <c r="F43" s="614"/>
      <c r="G43" s="614"/>
      <c r="H43" s="614"/>
      <c r="I43" s="614"/>
      <c r="J43" s="614"/>
      <c r="K43" s="614"/>
      <c r="L43" s="614"/>
      <c r="M43" s="614"/>
      <c r="N43" s="614"/>
      <c r="O43" s="614"/>
      <c r="P43" s="614"/>
      <c r="Q43" s="615"/>
      <c r="R43" s="616">
        <v>16496402</v>
      </c>
      <c r="S43" s="655"/>
      <c r="T43" s="655"/>
      <c r="U43" s="655"/>
      <c r="V43" s="655"/>
      <c r="W43" s="655"/>
      <c r="X43" s="655"/>
      <c r="Y43" s="656"/>
      <c r="Z43" s="657">
        <v>100</v>
      </c>
      <c r="AA43" s="657"/>
      <c r="AB43" s="657"/>
      <c r="AC43" s="657"/>
      <c r="AD43" s="658">
        <v>7499063</v>
      </c>
      <c r="AE43" s="658"/>
      <c r="AF43" s="658"/>
      <c r="AG43" s="658"/>
      <c r="AH43" s="658"/>
      <c r="AI43" s="658"/>
      <c r="AJ43" s="658"/>
      <c r="AK43" s="658"/>
      <c r="AL43" s="619">
        <v>100</v>
      </c>
      <c r="AM43" s="659"/>
      <c r="AN43" s="659"/>
      <c r="AO43" s="660"/>
      <c r="CD43" s="629" t="s">
        <v>359</v>
      </c>
      <c r="CE43" s="630"/>
      <c r="CF43" s="630"/>
      <c r="CG43" s="630"/>
      <c r="CH43" s="630"/>
      <c r="CI43" s="630"/>
      <c r="CJ43" s="630"/>
      <c r="CK43" s="630"/>
      <c r="CL43" s="630"/>
      <c r="CM43" s="630"/>
      <c r="CN43" s="630"/>
      <c r="CO43" s="630"/>
      <c r="CP43" s="630"/>
      <c r="CQ43" s="631"/>
      <c r="CR43" s="632">
        <v>38144</v>
      </c>
      <c r="CS43" s="651"/>
      <c r="CT43" s="651"/>
      <c r="CU43" s="651"/>
      <c r="CV43" s="651"/>
      <c r="CW43" s="651"/>
      <c r="CX43" s="651"/>
      <c r="CY43" s="652"/>
      <c r="CZ43" s="635">
        <v>0.2</v>
      </c>
      <c r="DA43" s="653"/>
      <c r="DB43" s="653"/>
      <c r="DC43" s="654"/>
      <c r="DD43" s="638">
        <v>38144</v>
      </c>
      <c r="DE43" s="651"/>
      <c r="DF43" s="651"/>
      <c r="DG43" s="651"/>
      <c r="DH43" s="651"/>
      <c r="DI43" s="651"/>
      <c r="DJ43" s="651"/>
      <c r="DK43" s="652"/>
      <c r="DL43" s="639"/>
      <c r="DM43" s="640"/>
      <c r="DN43" s="640"/>
      <c r="DO43" s="640"/>
      <c r="DP43" s="640"/>
      <c r="DQ43" s="640"/>
      <c r="DR43" s="640"/>
      <c r="DS43" s="640"/>
      <c r="DT43" s="640"/>
      <c r="DU43" s="640"/>
      <c r="DV43" s="641"/>
      <c r="DW43" s="642"/>
      <c r="DX43" s="643"/>
      <c r="DY43" s="643"/>
      <c r="DZ43" s="643"/>
      <c r="EA43" s="643"/>
      <c r="EB43" s="643"/>
      <c r="EC43" s="644"/>
    </row>
    <row r="44" spans="2:133" ht="11.25" customHeight="1" x14ac:dyDescent="0.15">
      <c r="CD44" s="645" t="s">
        <v>306</v>
      </c>
      <c r="CE44" s="646"/>
      <c r="CF44" s="629" t="s">
        <v>360</v>
      </c>
      <c r="CG44" s="630"/>
      <c r="CH44" s="630"/>
      <c r="CI44" s="630"/>
      <c r="CJ44" s="630"/>
      <c r="CK44" s="630"/>
      <c r="CL44" s="630"/>
      <c r="CM44" s="630"/>
      <c r="CN44" s="630"/>
      <c r="CO44" s="630"/>
      <c r="CP44" s="630"/>
      <c r="CQ44" s="631"/>
      <c r="CR44" s="632">
        <v>1219808</v>
      </c>
      <c r="CS44" s="633"/>
      <c r="CT44" s="633"/>
      <c r="CU44" s="633"/>
      <c r="CV44" s="633"/>
      <c r="CW44" s="633"/>
      <c r="CX44" s="633"/>
      <c r="CY44" s="634"/>
      <c r="CZ44" s="635">
        <v>7.6</v>
      </c>
      <c r="DA44" s="636"/>
      <c r="DB44" s="636"/>
      <c r="DC44" s="637"/>
      <c r="DD44" s="638">
        <v>248683</v>
      </c>
      <c r="DE44" s="633"/>
      <c r="DF44" s="633"/>
      <c r="DG44" s="633"/>
      <c r="DH44" s="633"/>
      <c r="DI44" s="633"/>
      <c r="DJ44" s="633"/>
      <c r="DK44" s="634"/>
      <c r="DL44" s="639"/>
      <c r="DM44" s="640"/>
      <c r="DN44" s="640"/>
      <c r="DO44" s="640"/>
      <c r="DP44" s="640"/>
      <c r="DQ44" s="640"/>
      <c r="DR44" s="640"/>
      <c r="DS44" s="640"/>
      <c r="DT44" s="640"/>
      <c r="DU44" s="640"/>
      <c r="DV44" s="641"/>
      <c r="DW44" s="642"/>
      <c r="DX44" s="643"/>
      <c r="DY44" s="643"/>
      <c r="DZ44" s="643"/>
      <c r="EA44" s="643"/>
      <c r="EB44" s="643"/>
      <c r="EC44" s="644"/>
    </row>
    <row r="45" spans="2:133" ht="11.25" customHeight="1" x14ac:dyDescent="0.15">
      <c r="B45" s="215" t="s">
        <v>361</v>
      </c>
      <c r="CD45" s="647"/>
      <c r="CE45" s="648"/>
      <c r="CF45" s="629" t="s">
        <v>362</v>
      </c>
      <c r="CG45" s="630"/>
      <c r="CH45" s="630"/>
      <c r="CI45" s="630"/>
      <c r="CJ45" s="630"/>
      <c r="CK45" s="630"/>
      <c r="CL45" s="630"/>
      <c r="CM45" s="630"/>
      <c r="CN45" s="630"/>
      <c r="CO45" s="630"/>
      <c r="CP45" s="630"/>
      <c r="CQ45" s="631"/>
      <c r="CR45" s="632">
        <v>675073</v>
      </c>
      <c r="CS45" s="651"/>
      <c r="CT45" s="651"/>
      <c r="CU45" s="651"/>
      <c r="CV45" s="651"/>
      <c r="CW45" s="651"/>
      <c r="CX45" s="651"/>
      <c r="CY45" s="652"/>
      <c r="CZ45" s="635">
        <v>4.2</v>
      </c>
      <c r="DA45" s="653"/>
      <c r="DB45" s="653"/>
      <c r="DC45" s="654"/>
      <c r="DD45" s="638">
        <v>60889</v>
      </c>
      <c r="DE45" s="651"/>
      <c r="DF45" s="651"/>
      <c r="DG45" s="651"/>
      <c r="DH45" s="651"/>
      <c r="DI45" s="651"/>
      <c r="DJ45" s="651"/>
      <c r="DK45" s="652"/>
      <c r="DL45" s="639"/>
      <c r="DM45" s="640"/>
      <c r="DN45" s="640"/>
      <c r="DO45" s="640"/>
      <c r="DP45" s="640"/>
      <c r="DQ45" s="640"/>
      <c r="DR45" s="640"/>
      <c r="DS45" s="640"/>
      <c r="DT45" s="640"/>
      <c r="DU45" s="640"/>
      <c r="DV45" s="641"/>
      <c r="DW45" s="642"/>
      <c r="DX45" s="643"/>
      <c r="DY45" s="643"/>
      <c r="DZ45" s="643"/>
      <c r="EA45" s="643"/>
      <c r="EB45" s="643"/>
      <c r="EC45" s="644"/>
    </row>
    <row r="46" spans="2:133" ht="11.25" customHeight="1" x14ac:dyDescent="0.15">
      <c r="B46" s="226" t="s">
        <v>363</v>
      </c>
      <c r="CD46" s="647"/>
      <c r="CE46" s="648"/>
      <c r="CF46" s="629" t="s">
        <v>364</v>
      </c>
      <c r="CG46" s="630"/>
      <c r="CH46" s="630"/>
      <c r="CI46" s="630"/>
      <c r="CJ46" s="630"/>
      <c r="CK46" s="630"/>
      <c r="CL46" s="630"/>
      <c r="CM46" s="630"/>
      <c r="CN46" s="630"/>
      <c r="CO46" s="630"/>
      <c r="CP46" s="630"/>
      <c r="CQ46" s="631"/>
      <c r="CR46" s="632">
        <v>401915</v>
      </c>
      <c r="CS46" s="633"/>
      <c r="CT46" s="633"/>
      <c r="CU46" s="633"/>
      <c r="CV46" s="633"/>
      <c r="CW46" s="633"/>
      <c r="CX46" s="633"/>
      <c r="CY46" s="634"/>
      <c r="CZ46" s="635">
        <v>2.5</v>
      </c>
      <c r="DA46" s="636"/>
      <c r="DB46" s="636"/>
      <c r="DC46" s="637"/>
      <c r="DD46" s="638">
        <v>170191</v>
      </c>
      <c r="DE46" s="633"/>
      <c r="DF46" s="633"/>
      <c r="DG46" s="633"/>
      <c r="DH46" s="633"/>
      <c r="DI46" s="633"/>
      <c r="DJ46" s="633"/>
      <c r="DK46" s="634"/>
      <c r="DL46" s="639"/>
      <c r="DM46" s="640"/>
      <c r="DN46" s="640"/>
      <c r="DO46" s="640"/>
      <c r="DP46" s="640"/>
      <c r="DQ46" s="640"/>
      <c r="DR46" s="640"/>
      <c r="DS46" s="640"/>
      <c r="DT46" s="640"/>
      <c r="DU46" s="640"/>
      <c r="DV46" s="641"/>
      <c r="DW46" s="642"/>
      <c r="DX46" s="643"/>
      <c r="DY46" s="643"/>
      <c r="DZ46" s="643"/>
      <c r="EA46" s="643"/>
      <c r="EB46" s="643"/>
      <c r="EC46" s="644"/>
    </row>
    <row r="47" spans="2:133" ht="11.25" customHeight="1" x14ac:dyDescent="0.15">
      <c r="B47" s="226" t="s">
        <v>365</v>
      </c>
      <c r="CD47" s="647"/>
      <c r="CE47" s="648"/>
      <c r="CF47" s="629" t="s">
        <v>366</v>
      </c>
      <c r="CG47" s="630"/>
      <c r="CH47" s="630"/>
      <c r="CI47" s="630"/>
      <c r="CJ47" s="630"/>
      <c r="CK47" s="630"/>
      <c r="CL47" s="630"/>
      <c r="CM47" s="630"/>
      <c r="CN47" s="630"/>
      <c r="CO47" s="630"/>
      <c r="CP47" s="630"/>
      <c r="CQ47" s="631"/>
      <c r="CR47" s="632">
        <v>431704</v>
      </c>
      <c r="CS47" s="651"/>
      <c r="CT47" s="651"/>
      <c r="CU47" s="651"/>
      <c r="CV47" s="651"/>
      <c r="CW47" s="651"/>
      <c r="CX47" s="651"/>
      <c r="CY47" s="652"/>
      <c r="CZ47" s="635">
        <v>2.7</v>
      </c>
      <c r="DA47" s="653"/>
      <c r="DB47" s="653"/>
      <c r="DC47" s="654"/>
      <c r="DD47" s="638">
        <v>236848</v>
      </c>
      <c r="DE47" s="651"/>
      <c r="DF47" s="651"/>
      <c r="DG47" s="651"/>
      <c r="DH47" s="651"/>
      <c r="DI47" s="651"/>
      <c r="DJ47" s="651"/>
      <c r="DK47" s="652"/>
      <c r="DL47" s="639"/>
      <c r="DM47" s="640"/>
      <c r="DN47" s="640"/>
      <c r="DO47" s="640"/>
      <c r="DP47" s="640"/>
      <c r="DQ47" s="640"/>
      <c r="DR47" s="640"/>
      <c r="DS47" s="640"/>
      <c r="DT47" s="640"/>
      <c r="DU47" s="640"/>
      <c r="DV47" s="641"/>
      <c r="DW47" s="642"/>
      <c r="DX47" s="643"/>
      <c r="DY47" s="643"/>
      <c r="DZ47" s="643"/>
      <c r="EA47" s="643"/>
      <c r="EB47" s="643"/>
      <c r="EC47" s="644"/>
    </row>
    <row r="48" spans="2:133" x14ac:dyDescent="0.15">
      <c r="B48" s="226"/>
      <c r="CD48" s="649"/>
      <c r="CE48" s="650"/>
      <c r="CF48" s="629" t="s">
        <v>367</v>
      </c>
      <c r="CG48" s="630"/>
      <c r="CH48" s="630"/>
      <c r="CI48" s="630"/>
      <c r="CJ48" s="630"/>
      <c r="CK48" s="630"/>
      <c r="CL48" s="630"/>
      <c r="CM48" s="630"/>
      <c r="CN48" s="630"/>
      <c r="CO48" s="630"/>
      <c r="CP48" s="630"/>
      <c r="CQ48" s="631"/>
      <c r="CR48" s="632" t="s">
        <v>173</v>
      </c>
      <c r="CS48" s="633"/>
      <c r="CT48" s="633"/>
      <c r="CU48" s="633"/>
      <c r="CV48" s="633"/>
      <c r="CW48" s="633"/>
      <c r="CX48" s="633"/>
      <c r="CY48" s="634"/>
      <c r="CZ48" s="635" t="s">
        <v>236</v>
      </c>
      <c r="DA48" s="636"/>
      <c r="DB48" s="636"/>
      <c r="DC48" s="637"/>
      <c r="DD48" s="638" t="s">
        <v>173</v>
      </c>
      <c r="DE48" s="633"/>
      <c r="DF48" s="633"/>
      <c r="DG48" s="633"/>
      <c r="DH48" s="633"/>
      <c r="DI48" s="633"/>
      <c r="DJ48" s="633"/>
      <c r="DK48" s="634"/>
      <c r="DL48" s="639"/>
      <c r="DM48" s="640"/>
      <c r="DN48" s="640"/>
      <c r="DO48" s="640"/>
      <c r="DP48" s="640"/>
      <c r="DQ48" s="640"/>
      <c r="DR48" s="640"/>
      <c r="DS48" s="640"/>
      <c r="DT48" s="640"/>
      <c r="DU48" s="640"/>
      <c r="DV48" s="641"/>
      <c r="DW48" s="642"/>
      <c r="DX48" s="643"/>
      <c r="DY48" s="643"/>
      <c r="DZ48" s="643"/>
      <c r="EA48" s="643"/>
      <c r="EB48" s="643"/>
      <c r="EC48" s="644"/>
    </row>
    <row r="49" spans="2:133" ht="11.25" customHeight="1" x14ac:dyDescent="0.15">
      <c r="B49" s="226"/>
      <c r="CD49" s="613" t="s">
        <v>368</v>
      </c>
      <c r="CE49" s="614"/>
      <c r="CF49" s="614"/>
      <c r="CG49" s="614"/>
      <c r="CH49" s="614"/>
      <c r="CI49" s="614"/>
      <c r="CJ49" s="614"/>
      <c r="CK49" s="614"/>
      <c r="CL49" s="614"/>
      <c r="CM49" s="614"/>
      <c r="CN49" s="614"/>
      <c r="CO49" s="614"/>
      <c r="CP49" s="614"/>
      <c r="CQ49" s="615"/>
      <c r="CR49" s="616">
        <v>16143440</v>
      </c>
      <c r="CS49" s="617"/>
      <c r="CT49" s="617"/>
      <c r="CU49" s="617"/>
      <c r="CV49" s="617"/>
      <c r="CW49" s="617"/>
      <c r="CX49" s="617"/>
      <c r="CY49" s="618"/>
      <c r="CZ49" s="619">
        <v>100</v>
      </c>
      <c r="DA49" s="620"/>
      <c r="DB49" s="620"/>
      <c r="DC49" s="621"/>
      <c r="DD49" s="622">
        <v>8329053</v>
      </c>
      <c r="DE49" s="617"/>
      <c r="DF49" s="617"/>
      <c r="DG49" s="617"/>
      <c r="DH49" s="617"/>
      <c r="DI49" s="617"/>
      <c r="DJ49" s="617"/>
      <c r="DK49" s="618"/>
      <c r="DL49" s="623"/>
      <c r="DM49" s="624"/>
      <c r="DN49" s="624"/>
      <c r="DO49" s="624"/>
      <c r="DP49" s="624"/>
      <c r="DQ49" s="624"/>
      <c r="DR49" s="624"/>
      <c r="DS49" s="624"/>
      <c r="DT49" s="624"/>
      <c r="DU49" s="624"/>
      <c r="DV49" s="625"/>
      <c r="DW49" s="626"/>
      <c r="DX49" s="627"/>
      <c r="DY49" s="627"/>
      <c r="DZ49" s="627"/>
      <c r="EA49" s="627"/>
      <c r="EB49" s="627"/>
      <c r="EC49" s="628"/>
    </row>
  </sheetData>
  <sheetProtection algorithmName="SHA-512" hashValue="EaS0XfrP4Ps1sRYfAFAm21anGBDnG1Pm0SLjYNu2Y7NpWuPJbCxPs69m9nU3uVnvobNQYIr1tOMbU56FrMsEVQ==" saltValue="97oKd+6YMgFLNDkqHqKoxg==" spinCount="100000" sheet="1" objects="1" scenarios="1"/>
  <mergeCells count="611">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O22:BR22"/>
    <mergeCell ref="BS22:CB22"/>
    <mergeCell ref="CD21:CQ21"/>
    <mergeCell ref="CR21:CY21"/>
    <mergeCell ref="CZ21:DC21"/>
    <mergeCell ref="DD21:DP21"/>
    <mergeCell ref="CD23:CQ23"/>
    <mergeCell ref="CR23:CY23"/>
    <mergeCell ref="CZ23:DC23"/>
    <mergeCell ref="DD23:DK23"/>
    <mergeCell ref="DL23:DV23"/>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DD29:DK29"/>
    <mergeCell ref="DL29:DV29"/>
    <mergeCell ref="B27:Q27"/>
    <mergeCell ref="R27:Y27"/>
    <mergeCell ref="Z27:AC27"/>
    <mergeCell ref="AD27:AK27"/>
    <mergeCell ref="AL27:AO27"/>
    <mergeCell ref="AP27:BF27"/>
    <mergeCell ref="BG27:BN27"/>
    <mergeCell ref="BO27:BR27"/>
    <mergeCell ref="BS27:CB27"/>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DL25:DV25"/>
    <mergeCell ref="DW27:EC27"/>
    <mergeCell ref="DW26:EC26"/>
    <mergeCell ref="BS26:CB26"/>
    <mergeCell ref="CD26:CQ26"/>
    <mergeCell ref="CR26:CY26"/>
    <mergeCell ref="CZ26:DC26"/>
    <mergeCell ref="DD26:DK26"/>
    <mergeCell ref="DL26:DV26"/>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AD29:AK29"/>
    <mergeCell ref="AL29:AO29"/>
    <mergeCell ref="AP29:BF29"/>
    <mergeCell ref="BG29:BN29"/>
    <mergeCell ref="BG28:BN28"/>
    <mergeCell ref="BO28:BR28"/>
    <mergeCell ref="Z32:AC32"/>
    <mergeCell ref="AD32:AK32"/>
    <mergeCell ref="AL32:AO32"/>
    <mergeCell ref="AD31:AK31"/>
    <mergeCell ref="AL31:AO31"/>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P31:AS33"/>
    <mergeCell ref="AT31:AT33"/>
    <mergeCell ref="DW30:EC30"/>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Z33:AC33"/>
    <mergeCell ref="AD33:AK33"/>
    <mergeCell ref="AL33:AO33"/>
    <mergeCell ref="DL34:DV34"/>
    <mergeCell ref="Z35:AC35"/>
    <mergeCell ref="AD35:AK35"/>
    <mergeCell ref="AL35:AO35"/>
    <mergeCell ref="AQ35:BF35"/>
    <mergeCell ref="CD34:CQ34"/>
    <mergeCell ref="CR34:CY34"/>
    <mergeCell ref="BG35:CB35"/>
    <mergeCell ref="CZ34:DC34"/>
    <mergeCell ref="DD34:DK34"/>
    <mergeCell ref="CD36:CQ36"/>
    <mergeCell ref="CR36:CY36"/>
    <mergeCell ref="CZ36:DC36"/>
    <mergeCell ref="DD36:DK36"/>
    <mergeCell ref="DL36:DV36"/>
    <mergeCell ref="DW36:EC36"/>
    <mergeCell ref="DW35:EC35"/>
    <mergeCell ref="CD35:CQ35"/>
    <mergeCell ref="CR35:CY35"/>
    <mergeCell ref="CZ35:DC35"/>
    <mergeCell ref="DD35:DK35"/>
    <mergeCell ref="DL35:DV35"/>
    <mergeCell ref="B36:Q36"/>
    <mergeCell ref="R36:Y36"/>
    <mergeCell ref="Z36:AC36"/>
    <mergeCell ref="AD36:AK36"/>
    <mergeCell ref="AL36:AO36"/>
    <mergeCell ref="AQ36:AY36"/>
    <mergeCell ref="AZ36:BF36"/>
    <mergeCell ref="BG36:BU36"/>
    <mergeCell ref="BV36:CB36"/>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CD41:CQ41"/>
    <mergeCell ref="CR41:CY41"/>
    <mergeCell ref="CZ41:DC41"/>
    <mergeCell ref="DD41:DK41"/>
    <mergeCell ref="DL41:DV41"/>
    <mergeCell ref="DW41:EC41"/>
    <mergeCell ref="B39:Q39"/>
    <mergeCell ref="R39:Y39"/>
    <mergeCell ref="Z39:AC39"/>
    <mergeCell ref="AD39:AK39"/>
    <mergeCell ref="AL39:AO39"/>
    <mergeCell ref="AQ39:AY39"/>
    <mergeCell ref="AZ39:BF39"/>
    <mergeCell ref="BG39:BU39"/>
    <mergeCell ref="BM40:BU40"/>
    <mergeCell ref="BG40:BK42"/>
    <mergeCell ref="DD42:DK42"/>
    <mergeCell ref="DL42:DV42"/>
    <mergeCell ref="DW42:EC42"/>
    <mergeCell ref="CZ42:DC42"/>
    <mergeCell ref="DL38:DV38"/>
    <mergeCell ref="DW38:EC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G38:BU38"/>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43:Q43"/>
    <mergeCell ref="R43:Y43"/>
    <mergeCell ref="Z43:AC43"/>
    <mergeCell ref="AD43:AK43"/>
    <mergeCell ref="AL43:AO43"/>
    <mergeCell ref="CD43:CQ43"/>
    <mergeCell ref="CR43:CY43"/>
    <mergeCell ref="AZ42:BF42"/>
    <mergeCell ref="BM42:BU42"/>
    <mergeCell ref="BV42:CB42"/>
    <mergeCell ref="CD42:CQ42"/>
    <mergeCell ref="CR42:CY42"/>
    <mergeCell ref="B42:Q42"/>
    <mergeCell ref="R42:Y42"/>
    <mergeCell ref="Z42:AC42"/>
    <mergeCell ref="AD42:AK42"/>
    <mergeCell ref="AL42:AO42"/>
    <mergeCell ref="AQ42:AY42"/>
    <mergeCell ref="DW46:EC46"/>
    <mergeCell ref="DW44:EC44"/>
    <mergeCell ref="CF45:CQ45"/>
    <mergeCell ref="CR45:CY45"/>
    <mergeCell ref="CZ45:DC45"/>
    <mergeCell ref="DD45:DK45"/>
    <mergeCell ref="DL45:DV45"/>
    <mergeCell ref="DW45:EC45"/>
    <mergeCell ref="CZ43:DC43"/>
    <mergeCell ref="DD43:DK43"/>
    <mergeCell ref="DL43:DV43"/>
    <mergeCell ref="DW43:EC43"/>
    <mergeCell ref="CF44:CQ44"/>
    <mergeCell ref="CR44:CY44"/>
    <mergeCell ref="CZ44:DC44"/>
    <mergeCell ref="DD44:DK44"/>
    <mergeCell ref="DL44:DV44"/>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CF47:CQ47"/>
    <mergeCell ref="CR47:CY47"/>
    <mergeCell ref="CZ47:DC47"/>
    <mergeCell ref="DD47:DK47"/>
    <mergeCell ref="DL47:DV47"/>
    <mergeCell ref="DW47:EC47"/>
    <mergeCell ref="CF46:CQ46"/>
    <mergeCell ref="CR46:CY46"/>
    <mergeCell ref="CZ46:DC46"/>
    <mergeCell ref="DD46:DK46"/>
    <mergeCell ref="DL46:DV46"/>
  </mergeCells>
  <phoneticPr fontId="2"/>
  <printOptions horizontalCentered="1"/>
  <pageMargins left="0" right="0" top="0.39370078740157483" bottom="0.39370078740157483" header="0.19685039370078741" footer="0.19685039370078741"/>
  <pageSetup paperSize="9" scale="68" orientation="landscape"/>
  <headerFooter alignWithMargins="0">
    <oddFooter>&amp;C&amp;P/&amp;N</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80" zoomScaleNormal="80" zoomScaleSheetLayoutView="70" workbookViewId="0"/>
  </sheetViews>
  <sheetFormatPr defaultColWidth="0" defaultRowHeight="13.5" zeroHeight="1" x14ac:dyDescent="0.15"/>
  <cols>
    <col min="1" max="130" width="2.75" style="232" customWidth="1"/>
    <col min="131" max="131" width="1.625" style="232" customWidth="1"/>
    <col min="132" max="16384" width="9" style="232" hidden="1"/>
  </cols>
  <sheetData>
    <row r="1" spans="1:131" ht="11.25" customHeight="1" thickBot="1" x14ac:dyDescent="0.2">
      <c r="A1" s="228"/>
      <c r="B1" s="228"/>
      <c r="C1" s="228"/>
      <c r="D1" s="228"/>
      <c r="E1" s="228"/>
      <c r="F1" s="228"/>
      <c r="G1" s="228"/>
      <c r="H1" s="228"/>
      <c r="I1" s="228"/>
      <c r="J1" s="228"/>
      <c r="K1" s="228"/>
      <c r="L1" s="228"/>
      <c r="M1" s="228"/>
      <c r="N1" s="229"/>
      <c r="O1" s="229"/>
      <c r="P1" s="229"/>
      <c r="Q1" s="229"/>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229"/>
      <c r="BL1" s="229"/>
      <c r="BM1" s="229"/>
      <c r="BN1" s="229"/>
      <c r="BO1" s="229"/>
      <c r="BP1" s="229"/>
      <c r="BQ1" s="229"/>
      <c r="BR1" s="229"/>
      <c r="BS1" s="229"/>
      <c r="BT1" s="229"/>
      <c r="BU1" s="229"/>
      <c r="BV1" s="229"/>
      <c r="BW1" s="229"/>
      <c r="BX1" s="229"/>
      <c r="BY1" s="229"/>
      <c r="BZ1" s="229"/>
      <c r="CA1" s="229"/>
      <c r="CB1" s="229"/>
      <c r="CC1" s="229"/>
      <c r="CD1" s="229"/>
      <c r="CE1" s="229"/>
      <c r="CF1" s="229"/>
      <c r="CG1" s="229"/>
      <c r="CH1" s="229"/>
      <c r="CI1" s="229"/>
      <c r="CJ1" s="229"/>
      <c r="CK1" s="229"/>
      <c r="CL1" s="229"/>
      <c r="CM1" s="229"/>
      <c r="CN1" s="229"/>
      <c r="CO1" s="229"/>
      <c r="CP1" s="229"/>
      <c r="CQ1" s="229"/>
      <c r="CR1" s="229"/>
      <c r="CS1" s="229"/>
      <c r="CT1" s="229"/>
      <c r="CU1" s="229"/>
      <c r="CV1" s="229"/>
      <c r="CW1" s="229"/>
      <c r="CX1" s="229"/>
      <c r="CY1" s="229"/>
      <c r="CZ1" s="229"/>
      <c r="DA1" s="229"/>
      <c r="DB1" s="229"/>
      <c r="DC1" s="229"/>
      <c r="DD1" s="229"/>
      <c r="DE1" s="229"/>
      <c r="DF1" s="229"/>
      <c r="DG1" s="229"/>
      <c r="DH1" s="229"/>
      <c r="DI1" s="229"/>
      <c r="DJ1" s="229"/>
      <c r="DK1" s="229"/>
      <c r="DL1" s="229"/>
      <c r="DM1" s="229"/>
      <c r="DN1" s="229"/>
      <c r="DO1" s="229"/>
      <c r="DP1" s="229"/>
      <c r="DQ1" s="230"/>
      <c r="DR1" s="230"/>
      <c r="DS1" s="230"/>
      <c r="DT1" s="230"/>
      <c r="DU1" s="230"/>
      <c r="DV1" s="230"/>
      <c r="DW1" s="230"/>
      <c r="DX1" s="230"/>
      <c r="DY1" s="230"/>
      <c r="DZ1" s="230"/>
      <c r="EA1" s="231"/>
    </row>
    <row r="2" spans="1:131" ht="26.25" customHeight="1" thickBot="1" x14ac:dyDescent="0.2">
      <c r="A2" s="233" t="s">
        <v>369</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X2" s="229"/>
      <c r="BY2" s="229"/>
      <c r="BZ2" s="229"/>
      <c r="CA2" s="229"/>
      <c r="CB2" s="229"/>
      <c r="CC2" s="229"/>
      <c r="CD2" s="229"/>
      <c r="CE2" s="229"/>
      <c r="CF2" s="229"/>
      <c r="CG2" s="229"/>
      <c r="CH2" s="229"/>
      <c r="CI2" s="229"/>
      <c r="CJ2" s="229"/>
      <c r="CK2" s="229"/>
      <c r="CL2" s="229"/>
      <c r="CM2" s="229"/>
      <c r="CN2" s="229"/>
      <c r="CO2" s="229"/>
      <c r="CP2" s="229"/>
      <c r="CQ2" s="229"/>
      <c r="CR2" s="229"/>
      <c r="CS2" s="229"/>
      <c r="CT2" s="229"/>
      <c r="CU2" s="229"/>
      <c r="CV2" s="229"/>
      <c r="CW2" s="229"/>
      <c r="CX2" s="229"/>
      <c r="CY2" s="229"/>
      <c r="CZ2" s="229"/>
      <c r="DA2" s="229"/>
      <c r="DB2" s="229"/>
      <c r="DC2" s="229"/>
      <c r="DD2" s="229"/>
      <c r="DE2" s="229"/>
      <c r="DF2" s="229"/>
      <c r="DG2" s="229"/>
      <c r="DH2" s="229"/>
      <c r="DI2" s="229"/>
      <c r="DJ2" s="1112" t="s">
        <v>370</v>
      </c>
      <c r="DK2" s="1113"/>
      <c r="DL2" s="1113"/>
      <c r="DM2" s="1113"/>
      <c r="DN2" s="1113"/>
      <c r="DO2" s="1114"/>
      <c r="DP2" s="229"/>
      <c r="DQ2" s="1112" t="s">
        <v>371</v>
      </c>
      <c r="DR2" s="1113"/>
      <c r="DS2" s="1113"/>
      <c r="DT2" s="1113"/>
      <c r="DU2" s="1113"/>
      <c r="DV2" s="1113"/>
      <c r="DW2" s="1113"/>
      <c r="DX2" s="1113"/>
      <c r="DY2" s="1113"/>
      <c r="DZ2" s="1114"/>
      <c r="EA2" s="231"/>
    </row>
    <row r="3" spans="1:131" ht="11.25" customHeight="1" x14ac:dyDescent="0.15">
      <c r="A3" s="229"/>
      <c r="B3" s="229"/>
      <c r="C3" s="229"/>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229"/>
      <c r="BL3" s="229"/>
      <c r="BM3" s="229"/>
      <c r="BN3" s="229"/>
      <c r="BO3" s="229"/>
      <c r="BP3" s="229"/>
      <c r="BQ3" s="229"/>
      <c r="BR3" s="229"/>
      <c r="BS3" s="229"/>
      <c r="BT3" s="229"/>
      <c r="BU3" s="229"/>
      <c r="BV3" s="229"/>
      <c r="BW3" s="229"/>
      <c r="BX3" s="229"/>
      <c r="BY3" s="229"/>
      <c r="BZ3" s="229"/>
      <c r="CA3" s="229"/>
      <c r="CB3" s="229"/>
      <c r="CC3" s="229"/>
      <c r="CD3" s="229"/>
      <c r="CE3" s="229"/>
      <c r="CF3" s="229"/>
      <c r="CG3" s="229"/>
      <c r="CH3" s="229"/>
      <c r="CI3" s="229"/>
      <c r="CJ3" s="229"/>
      <c r="CK3" s="229"/>
      <c r="CL3" s="229"/>
      <c r="CM3" s="229"/>
      <c r="CN3" s="229"/>
      <c r="CO3" s="229"/>
      <c r="CP3" s="229"/>
      <c r="CQ3" s="229"/>
      <c r="CR3" s="229"/>
      <c r="CS3" s="229"/>
      <c r="CT3" s="229"/>
      <c r="CU3" s="229"/>
      <c r="CV3" s="229"/>
      <c r="CW3" s="229"/>
      <c r="CX3" s="229"/>
      <c r="CY3" s="229"/>
      <c r="CZ3" s="229"/>
      <c r="DA3" s="229"/>
      <c r="DB3" s="229"/>
      <c r="DC3" s="229"/>
      <c r="DD3" s="229"/>
      <c r="DE3" s="229"/>
      <c r="DF3" s="229"/>
      <c r="DG3" s="229"/>
      <c r="DH3" s="229"/>
      <c r="DI3" s="229"/>
      <c r="DJ3" s="229"/>
      <c r="DK3" s="229"/>
      <c r="DL3" s="229"/>
      <c r="DM3" s="229"/>
      <c r="DN3" s="229"/>
      <c r="DO3" s="229"/>
      <c r="DP3" s="229"/>
      <c r="DQ3" s="229"/>
      <c r="DR3" s="229"/>
      <c r="DS3" s="229"/>
      <c r="DT3" s="229"/>
      <c r="DU3" s="229"/>
      <c r="DV3" s="229"/>
      <c r="DW3" s="229"/>
      <c r="DX3" s="229"/>
      <c r="DY3" s="229"/>
      <c r="DZ3" s="229"/>
      <c r="EA3" s="231"/>
    </row>
    <row r="4" spans="1:131" s="237" customFormat="1" ht="26.25" customHeight="1" thickBot="1" x14ac:dyDescent="0.2">
      <c r="A4" s="1065" t="s">
        <v>372</v>
      </c>
      <c r="B4" s="1065"/>
      <c r="C4" s="1065"/>
      <c r="D4" s="1065"/>
      <c r="E4" s="1065"/>
      <c r="F4" s="1065"/>
      <c r="G4" s="1065"/>
      <c r="H4" s="1065"/>
      <c r="I4" s="1065"/>
      <c r="J4" s="1065"/>
      <c r="K4" s="1065"/>
      <c r="L4" s="1065"/>
      <c r="M4" s="1065"/>
      <c r="N4" s="1065"/>
      <c r="O4" s="1065"/>
      <c r="P4" s="1065"/>
      <c r="Q4" s="1065"/>
      <c r="R4" s="1065"/>
      <c r="S4" s="1065"/>
      <c r="T4" s="1065"/>
      <c r="U4" s="1065"/>
      <c r="V4" s="1065"/>
      <c r="W4" s="1065"/>
      <c r="X4" s="1065"/>
      <c r="Y4" s="1065"/>
      <c r="Z4" s="1065"/>
      <c r="AA4" s="1065"/>
      <c r="AB4" s="1065"/>
      <c r="AC4" s="1065"/>
      <c r="AD4" s="1065"/>
      <c r="AE4" s="1065"/>
      <c r="AF4" s="1065"/>
      <c r="AG4" s="1065"/>
      <c r="AH4" s="1065"/>
      <c r="AI4" s="1065"/>
      <c r="AJ4" s="1065"/>
      <c r="AK4" s="1065"/>
      <c r="AL4" s="1065"/>
      <c r="AM4" s="1065"/>
      <c r="AN4" s="1065"/>
      <c r="AO4" s="1065"/>
      <c r="AP4" s="1065"/>
      <c r="AQ4" s="1065"/>
      <c r="AR4" s="1065"/>
      <c r="AS4" s="1065"/>
      <c r="AT4" s="1065"/>
      <c r="AU4" s="1065"/>
      <c r="AV4" s="1065"/>
      <c r="AW4" s="1065"/>
      <c r="AX4" s="1065"/>
      <c r="AY4" s="1065"/>
      <c r="AZ4" s="234"/>
      <c r="BA4" s="234"/>
      <c r="BB4" s="234"/>
      <c r="BC4" s="234"/>
      <c r="BD4" s="234"/>
      <c r="BE4" s="235"/>
      <c r="BF4" s="235"/>
      <c r="BG4" s="235"/>
      <c r="BH4" s="235"/>
      <c r="BI4" s="235"/>
      <c r="BJ4" s="235"/>
      <c r="BK4" s="235"/>
      <c r="BL4" s="235"/>
      <c r="BM4" s="235"/>
      <c r="BN4" s="235"/>
      <c r="BO4" s="235"/>
      <c r="BP4" s="235"/>
      <c r="BQ4" s="234" t="s">
        <v>373</v>
      </c>
      <c r="BR4" s="234"/>
      <c r="BS4" s="234"/>
      <c r="BT4" s="234"/>
      <c r="BU4" s="234"/>
      <c r="BV4" s="234"/>
      <c r="BW4" s="234"/>
      <c r="BX4" s="234"/>
      <c r="BY4" s="234"/>
      <c r="BZ4" s="234"/>
      <c r="CA4" s="234"/>
      <c r="CB4" s="234"/>
      <c r="CC4" s="234"/>
      <c r="CD4" s="234"/>
      <c r="CE4" s="234"/>
      <c r="CF4" s="234"/>
      <c r="CG4" s="234"/>
      <c r="CH4" s="234"/>
      <c r="CI4" s="234"/>
      <c r="CJ4" s="234"/>
      <c r="CK4" s="234"/>
      <c r="CL4" s="234"/>
      <c r="CM4" s="234"/>
      <c r="CN4" s="234"/>
      <c r="CO4" s="234"/>
      <c r="CP4" s="234"/>
      <c r="CQ4" s="234"/>
      <c r="CR4" s="234"/>
      <c r="CS4" s="234"/>
      <c r="CT4" s="234"/>
      <c r="CU4" s="234"/>
      <c r="CV4" s="234"/>
      <c r="CW4" s="234"/>
      <c r="CX4" s="234"/>
      <c r="CY4" s="234"/>
      <c r="CZ4" s="234"/>
      <c r="DA4" s="234"/>
      <c r="DB4" s="234"/>
      <c r="DC4" s="234"/>
      <c r="DD4" s="234"/>
      <c r="DE4" s="234"/>
      <c r="DF4" s="234"/>
      <c r="DG4" s="234"/>
      <c r="DH4" s="234"/>
      <c r="DI4" s="234"/>
      <c r="DJ4" s="234"/>
      <c r="DK4" s="234"/>
      <c r="DL4" s="234"/>
      <c r="DM4" s="234"/>
      <c r="DN4" s="234"/>
      <c r="DO4" s="234"/>
      <c r="DP4" s="234"/>
      <c r="DQ4" s="234"/>
      <c r="DR4" s="234"/>
      <c r="DS4" s="234"/>
      <c r="DT4" s="234"/>
      <c r="DU4" s="234"/>
      <c r="DV4" s="234"/>
      <c r="DW4" s="234"/>
      <c r="DX4" s="234"/>
      <c r="DY4" s="234"/>
      <c r="DZ4" s="234"/>
      <c r="EA4" s="236"/>
    </row>
    <row r="5" spans="1:131" s="237" customFormat="1" ht="26.25" customHeight="1" x14ac:dyDescent="0.15">
      <c r="A5" s="1001" t="s">
        <v>374</v>
      </c>
      <c r="B5" s="1002"/>
      <c r="C5" s="1002"/>
      <c r="D5" s="1002"/>
      <c r="E5" s="1002"/>
      <c r="F5" s="1002"/>
      <c r="G5" s="1002"/>
      <c r="H5" s="1002"/>
      <c r="I5" s="1002"/>
      <c r="J5" s="1002"/>
      <c r="K5" s="1002"/>
      <c r="L5" s="1002"/>
      <c r="M5" s="1002"/>
      <c r="N5" s="1002"/>
      <c r="O5" s="1002"/>
      <c r="P5" s="1003"/>
      <c r="Q5" s="1007" t="s">
        <v>375</v>
      </c>
      <c r="R5" s="1008"/>
      <c r="S5" s="1008"/>
      <c r="T5" s="1008"/>
      <c r="U5" s="1009"/>
      <c r="V5" s="1007" t="s">
        <v>376</v>
      </c>
      <c r="W5" s="1008"/>
      <c r="X5" s="1008"/>
      <c r="Y5" s="1008"/>
      <c r="Z5" s="1009"/>
      <c r="AA5" s="1007" t="s">
        <v>377</v>
      </c>
      <c r="AB5" s="1008"/>
      <c r="AC5" s="1008"/>
      <c r="AD5" s="1008"/>
      <c r="AE5" s="1008"/>
      <c r="AF5" s="1115" t="s">
        <v>378</v>
      </c>
      <c r="AG5" s="1008"/>
      <c r="AH5" s="1008"/>
      <c r="AI5" s="1008"/>
      <c r="AJ5" s="1021"/>
      <c r="AK5" s="1008" t="s">
        <v>379</v>
      </c>
      <c r="AL5" s="1008"/>
      <c r="AM5" s="1008"/>
      <c r="AN5" s="1008"/>
      <c r="AO5" s="1009"/>
      <c r="AP5" s="1007" t="s">
        <v>380</v>
      </c>
      <c r="AQ5" s="1008"/>
      <c r="AR5" s="1008"/>
      <c r="AS5" s="1008"/>
      <c r="AT5" s="1009"/>
      <c r="AU5" s="1007" t="s">
        <v>381</v>
      </c>
      <c r="AV5" s="1008"/>
      <c r="AW5" s="1008"/>
      <c r="AX5" s="1008"/>
      <c r="AY5" s="1021"/>
      <c r="AZ5" s="234"/>
      <c r="BA5" s="234"/>
      <c r="BB5" s="234"/>
      <c r="BC5" s="234"/>
      <c r="BD5" s="234"/>
      <c r="BE5" s="235"/>
      <c r="BF5" s="235"/>
      <c r="BG5" s="235"/>
      <c r="BH5" s="235"/>
      <c r="BI5" s="235"/>
      <c r="BJ5" s="235"/>
      <c r="BK5" s="235"/>
      <c r="BL5" s="235"/>
      <c r="BM5" s="235"/>
      <c r="BN5" s="235"/>
      <c r="BO5" s="235"/>
      <c r="BP5" s="235"/>
      <c r="BQ5" s="1001" t="s">
        <v>382</v>
      </c>
      <c r="BR5" s="1002"/>
      <c r="BS5" s="1002"/>
      <c r="BT5" s="1002"/>
      <c r="BU5" s="1002"/>
      <c r="BV5" s="1002"/>
      <c r="BW5" s="1002"/>
      <c r="BX5" s="1002"/>
      <c r="BY5" s="1002"/>
      <c r="BZ5" s="1002"/>
      <c r="CA5" s="1002"/>
      <c r="CB5" s="1002"/>
      <c r="CC5" s="1002"/>
      <c r="CD5" s="1002"/>
      <c r="CE5" s="1002"/>
      <c r="CF5" s="1002"/>
      <c r="CG5" s="1003"/>
      <c r="CH5" s="1007" t="s">
        <v>383</v>
      </c>
      <c r="CI5" s="1008"/>
      <c r="CJ5" s="1008"/>
      <c r="CK5" s="1008"/>
      <c r="CL5" s="1009"/>
      <c r="CM5" s="1007" t="s">
        <v>384</v>
      </c>
      <c r="CN5" s="1008"/>
      <c r="CO5" s="1008"/>
      <c r="CP5" s="1008"/>
      <c r="CQ5" s="1009"/>
      <c r="CR5" s="1007" t="s">
        <v>385</v>
      </c>
      <c r="CS5" s="1008"/>
      <c r="CT5" s="1008"/>
      <c r="CU5" s="1008"/>
      <c r="CV5" s="1009"/>
      <c r="CW5" s="1007" t="s">
        <v>386</v>
      </c>
      <c r="CX5" s="1008"/>
      <c r="CY5" s="1008"/>
      <c r="CZ5" s="1008"/>
      <c r="DA5" s="1009"/>
      <c r="DB5" s="1007" t="s">
        <v>387</v>
      </c>
      <c r="DC5" s="1008"/>
      <c r="DD5" s="1008"/>
      <c r="DE5" s="1008"/>
      <c r="DF5" s="1009"/>
      <c r="DG5" s="1100" t="s">
        <v>388</v>
      </c>
      <c r="DH5" s="1101"/>
      <c r="DI5" s="1101"/>
      <c r="DJ5" s="1101"/>
      <c r="DK5" s="1102"/>
      <c r="DL5" s="1100" t="s">
        <v>389</v>
      </c>
      <c r="DM5" s="1101"/>
      <c r="DN5" s="1101"/>
      <c r="DO5" s="1101"/>
      <c r="DP5" s="1102"/>
      <c r="DQ5" s="1007" t="s">
        <v>390</v>
      </c>
      <c r="DR5" s="1008"/>
      <c r="DS5" s="1008"/>
      <c r="DT5" s="1008"/>
      <c r="DU5" s="1009"/>
      <c r="DV5" s="1007" t="s">
        <v>381</v>
      </c>
      <c r="DW5" s="1008"/>
      <c r="DX5" s="1008"/>
      <c r="DY5" s="1008"/>
      <c r="DZ5" s="1021"/>
      <c r="EA5" s="236"/>
    </row>
    <row r="6" spans="1:131" s="237" customFormat="1" ht="26.25" customHeight="1" thickBot="1" x14ac:dyDescent="0.2">
      <c r="A6" s="1004"/>
      <c r="B6" s="1005"/>
      <c r="C6" s="1005"/>
      <c r="D6" s="1005"/>
      <c r="E6" s="1005"/>
      <c r="F6" s="1005"/>
      <c r="G6" s="1005"/>
      <c r="H6" s="1005"/>
      <c r="I6" s="1005"/>
      <c r="J6" s="1005"/>
      <c r="K6" s="1005"/>
      <c r="L6" s="1005"/>
      <c r="M6" s="1005"/>
      <c r="N6" s="1005"/>
      <c r="O6" s="1005"/>
      <c r="P6" s="1006"/>
      <c r="Q6" s="1010"/>
      <c r="R6" s="1011"/>
      <c r="S6" s="1011"/>
      <c r="T6" s="1011"/>
      <c r="U6" s="1012"/>
      <c r="V6" s="1010"/>
      <c r="W6" s="1011"/>
      <c r="X6" s="1011"/>
      <c r="Y6" s="1011"/>
      <c r="Z6" s="1012"/>
      <c r="AA6" s="1010"/>
      <c r="AB6" s="1011"/>
      <c r="AC6" s="1011"/>
      <c r="AD6" s="1011"/>
      <c r="AE6" s="1011"/>
      <c r="AF6" s="1116"/>
      <c r="AG6" s="1011"/>
      <c r="AH6" s="1011"/>
      <c r="AI6" s="1011"/>
      <c r="AJ6" s="1022"/>
      <c r="AK6" s="1011"/>
      <c r="AL6" s="1011"/>
      <c r="AM6" s="1011"/>
      <c r="AN6" s="1011"/>
      <c r="AO6" s="1012"/>
      <c r="AP6" s="1010"/>
      <c r="AQ6" s="1011"/>
      <c r="AR6" s="1011"/>
      <c r="AS6" s="1011"/>
      <c r="AT6" s="1012"/>
      <c r="AU6" s="1010"/>
      <c r="AV6" s="1011"/>
      <c r="AW6" s="1011"/>
      <c r="AX6" s="1011"/>
      <c r="AY6" s="1022"/>
      <c r="AZ6" s="234"/>
      <c r="BA6" s="234"/>
      <c r="BB6" s="234"/>
      <c r="BC6" s="234"/>
      <c r="BD6" s="234"/>
      <c r="BE6" s="235"/>
      <c r="BF6" s="235"/>
      <c r="BG6" s="235"/>
      <c r="BH6" s="235"/>
      <c r="BI6" s="235"/>
      <c r="BJ6" s="235"/>
      <c r="BK6" s="235"/>
      <c r="BL6" s="235"/>
      <c r="BM6" s="235"/>
      <c r="BN6" s="235"/>
      <c r="BO6" s="235"/>
      <c r="BP6" s="235"/>
      <c r="BQ6" s="1004"/>
      <c r="BR6" s="1005"/>
      <c r="BS6" s="1005"/>
      <c r="BT6" s="1005"/>
      <c r="BU6" s="1005"/>
      <c r="BV6" s="1005"/>
      <c r="BW6" s="1005"/>
      <c r="BX6" s="1005"/>
      <c r="BY6" s="1005"/>
      <c r="BZ6" s="1005"/>
      <c r="CA6" s="1005"/>
      <c r="CB6" s="1005"/>
      <c r="CC6" s="1005"/>
      <c r="CD6" s="1005"/>
      <c r="CE6" s="1005"/>
      <c r="CF6" s="1005"/>
      <c r="CG6" s="1006"/>
      <c r="CH6" s="1010"/>
      <c r="CI6" s="1011"/>
      <c r="CJ6" s="1011"/>
      <c r="CK6" s="1011"/>
      <c r="CL6" s="1012"/>
      <c r="CM6" s="1010"/>
      <c r="CN6" s="1011"/>
      <c r="CO6" s="1011"/>
      <c r="CP6" s="1011"/>
      <c r="CQ6" s="1012"/>
      <c r="CR6" s="1010"/>
      <c r="CS6" s="1011"/>
      <c r="CT6" s="1011"/>
      <c r="CU6" s="1011"/>
      <c r="CV6" s="1012"/>
      <c r="CW6" s="1010"/>
      <c r="CX6" s="1011"/>
      <c r="CY6" s="1011"/>
      <c r="CZ6" s="1011"/>
      <c r="DA6" s="1012"/>
      <c r="DB6" s="1010"/>
      <c r="DC6" s="1011"/>
      <c r="DD6" s="1011"/>
      <c r="DE6" s="1011"/>
      <c r="DF6" s="1012"/>
      <c r="DG6" s="1103"/>
      <c r="DH6" s="1104"/>
      <c r="DI6" s="1104"/>
      <c r="DJ6" s="1104"/>
      <c r="DK6" s="1105"/>
      <c r="DL6" s="1103"/>
      <c r="DM6" s="1104"/>
      <c r="DN6" s="1104"/>
      <c r="DO6" s="1104"/>
      <c r="DP6" s="1105"/>
      <c r="DQ6" s="1010"/>
      <c r="DR6" s="1011"/>
      <c r="DS6" s="1011"/>
      <c r="DT6" s="1011"/>
      <c r="DU6" s="1012"/>
      <c r="DV6" s="1010"/>
      <c r="DW6" s="1011"/>
      <c r="DX6" s="1011"/>
      <c r="DY6" s="1011"/>
      <c r="DZ6" s="1022"/>
      <c r="EA6" s="236"/>
    </row>
    <row r="7" spans="1:131" s="237" customFormat="1" ht="26.25" customHeight="1" thickTop="1" x14ac:dyDescent="0.15">
      <c r="A7" s="238">
        <v>1</v>
      </c>
      <c r="B7" s="1052" t="s">
        <v>391</v>
      </c>
      <c r="C7" s="1053"/>
      <c r="D7" s="1053"/>
      <c r="E7" s="1053"/>
      <c r="F7" s="1053"/>
      <c r="G7" s="1053"/>
      <c r="H7" s="1053"/>
      <c r="I7" s="1053"/>
      <c r="J7" s="1053"/>
      <c r="K7" s="1053"/>
      <c r="L7" s="1053"/>
      <c r="M7" s="1053"/>
      <c r="N7" s="1053"/>
      <c r="O7" s="1053"/>
      <c r="P7" s="1054"/>
      <c r="Q7" s="1106">
        <v>16480</v>
      </c>
      <c r="R7" s="1107"/>
      <c r="S7" s="1107"/>
      <c r="T7" s="1107"/>
      <c r="U7" s="1107"/>
      <c r="V7" s="1107">
        <v>16142</v>
      </c>
      <c r="W7" s="1107"/>
      <c r="X7" s="1107"/>
      <c r="Y7" s="1107"/>
      <c r="Z7" s="1107"/>
      <c r="AA7" s="1107">
        <v>338</v>
      </c>
      <c r="AB7" s="1107"/>
      <c r="AC7" s="1107"/>
      <c r="AD7" s="1107"/>
      <c r="AE7" s="1108"/>
      <c r="AF7" s="1109">
        <v>288</v>
      </c>
      <c r="AG7" s="1110"/>
      <c r="AH7" s="1110"/>
      <c r="AI7" s="1110"/>
      <c r="AJ7" s="1111"/>
      <c r="AK7" s="1093">
        <v>586</v>
      </c>
      <c r="AL7" s="1094"/>
      <c r="AM7" s="1094"/>
      <c r="AN7" s="1094"/>
      <c r="AO7" s="1094"/>
      <c r="AP7" s="1094">
        <v>13826</v>
      </c>
      <c r="AQ7" s="1094"/>
      <c r="AR7" s="1094"/>
      <c r="AS7" s="1094"/>
      <c r="AT7" s="1094"/>
      <c r="AU7" s="1095"/>
      <c r="AV7" s="1095"/>
      <c r="AW7" s="1095"/>
      <c r="AX7" s="1095"/>
      <c r="AY7" s="1096"/>
      <c r="AZ7" s="234"/>
      <c r="BA7" s="234"/>
      <c r="BB7" s="234"/>
      <c r="BC7" s="234"/>
      <c r="BD7" s="234"/>
      <c r="BE7" s="235"/>
      <c r="BF7" s="235"/>
      <c r="BG7" s="235"/>
      <c r="BH7" s="235"/>
      <c r="BI7" s="235"/>
      <c r="BJ7" s="235"/>
      <c r="BK7" s="235"/>
      <c r="BL7" s="235"/>
      <c r="BM7" s="235"/>
      <c r="BN7" s="235"/>
      <c r="BO7" s="235"/>
      <c r="BP7" s="235"/>
      <c r="BQ7" s="238">
        <v>1</v>
      </c>
      <c r="BR7" s="239"/>
      <c r="BS7" s="1097" t="s">
        <v>614</v>
      </c>
      <c r="BT7" s="1098"/>
      <c r="BU7" s="1098"/>
      <c r="BV7" s="1098"/>
      <c r="BW7" s="1098"/>
      <c r="BX7" s="1098"/>
      <c r="BY7" s="1098"/>
      <c r="BZ7" s="1098"/>
      <c r="CA7" s="1098"/>
      <c r="CB7" s="1098"/>
      <c r="CC7" s="1098"/>
      <c r="CD7" s="1098"/>
      <c r="CE7" s="1098"/>
      <c r="CF7" s="1098"/>
      <c r="CG7" s="1099"/>
      <c r="CH7" s="1090">
        <v>19</v>
      </c>
      <c r="CI7" s="1091"/>
      <c r="CJ7" s="1091"/>
      <c r="CK7" s="1091"/>
      <c r="CL7" s="1092"/>
      <c r="CM7" s="1090">
        <v>118</v>
      </c>
      <c r="CN7" s="1091"/>
      <c r="CO7" s="1091"/>
      <c r="CP7" s="1091"/>
      <c r="CQ7" s="1092"/>
      <c r="CR7" s="1090">
        <v>30</v>
      </c>
      <c r="CS7" s="1091"/>
      <c r="CT7" s="1091"/>
      <c r="CU7" s="1091"/>
      <c r="CV7" s="1092"/>
      <c r="CW7" s="1090" t="s">
        <v>613</v>
      </c>
      <c r="CX7" s="1091"/>
      <c r="CY7" s="1091"/>
      <c r="CZ7" s="1091"/>
      <c r="DA7" s="1092"/>
      <c r="DB7" s="1090" t="s">
        <v>613</v>
      </c>
      <c r="DC7" s="1091"/>
      <c r="DD7" s="1091"/>
      <c r="DE7" s="1091"/>
      <c r="DF7" s="1092"/>
      <c r="DG7" s="1090" t="s">
        <v>613</v>
      </c>
      <c r="DH7" s="1091"/>
      <c r="DI7" s="1091"/>
      <c r="DJ7" s="1091"/>
      <c r="DK7" s="1092"/>
      <c r="DL7" s="1090" t="s">
        <v>613</v>
      </c>
      <c r="DM7" s="1091"/>
      <c r="DN7" s="1091"/>
      <c r="DO7" s="1091"/>
      <c r="DP7" s="1092"/>
      <c r="DQ7" s="1090" t="s">
        <v>613</v>
      </c>
      <c r="DR7" s="1091"/>
      <c r="DS7" s="1091"/>
      <c r="DT7" s="1091"/>
      <c r="DU7" s="1092"/>
      <c r="DV7" s="1097"/>
      <c r="DW7" s="1098"/>
      <c r="DX7" s="1098"/>
      <c r="DY7" s="1098"/>
      <c r="DZ7" s="1117"/>
      <c r="EA7" s="236"/>
    </row>
    <row r="8" spans="1:131" s="237" customFormat="1" ht="26.25" customHeight="1" x14ac:dyDescent="0.15">
      <c r="A8" s="240">
        <v>2</v>
      </c>
      <c r="B8" s="1039" t="s">
        <v>392</v>
      </c>
      <c r="C8" s="1040"/>
      <c r="D8" s="1040"/>
      <c r="E8" s="1040"/>
      <c r="F8" s="1040"/>
      <c r="G8" s="1040"/>
      <c r="H8" s="1040"/>
      <c r="I8" s="1040"/>
      <c r="J8" s="1040"/>
      <c r="K8" s="1040"/>
      <c r="L8" s="1040"/>
      <c r="M8" s="1040"/>
      <c r="N8" s="1040"/>
      <c r="O8" s="1040"/>
      <c r="P8" s="1041"/>
      <c r="Q8" s="1045">
        <v>21</v>
      </c>
      <c r="R8" s="1046"/>
      <c r="S8" s="1046"/>
      <c r="T8" s="1046"/>
      <c r="U8" s="1046"/>
      <c r="V8" s="1046">
        <v>5</v>
      </c>
      <c r="W8" s="1046"/>
      <c r="X8" s="1046"/>
      <c r="Y8" s="1046"/>
      <c r="Z8" s="1046"/>
      <c r="AA8" s="1046">
        <v>15</v>
      </c>
      <c r="AB8" s="1046"/>
      <c r="AC8" s="1046"/>
      <c r="AD8" s="1046"/>
      <c r="AE8" s="1047"/>
      <c r="AF8" s="1023">
        <v>15</v>
      </c>
      <c r="AG8" s="1024"/>
      <c r="AH8" s="1024"/>
      <c r="AI8" s="1024"/>
      <c r="AJ8" s="1025"/>
      <c r="AK8" s="1088" t="s">
        <v>596</v>
      </c>
      <c r="AL8" s="1089"/>
      <c r="AM8" s="1089"/>
      <c r="AN8" s="1089"/>
      <c r="AO8" s="1089"/>
      <c r="AP8" s="1089" t="s">
        <v>596</v>
      </c>
      <c r="AQ8" s="1089"/>
      <c r="AR8" s="1089"/>
      <c r="AS8" s="1089"/>
      <c r="AT8" s="1089"/>
      <c r="AU8" s="1086"/>
      <c r="AV8" s="1086"/>
      <c r="AW8" s="1086"/>
      <c r="AX8" s="1086"/>
      <c r="AY8" s="1087"/>
      <c r="AZ8" s="234"/>
      <c r="BA8" s="234"/>
      <c r="BB8" s="234"/>
      <c r="BC8" s="234"/>
      <c r="BD8" s="234"/>
      <c r="BE8" s="235"/>
      <c r="BF8" s="235"/>
      <c r="BG8" s="235"/>
      <c r="BH8" s="235"/>
      <c r="BI8" s="235"/>
      <c r="BJ8" s="235"/>
      <c r="BK8" s="235"/>
      <c r="BL8" s="235"/>
      <c r="BM8" s="235"/>
      <c r="BN8" s="235"/>
      <c r="BO8" s="235"/>
      <c r="BP8" s="235"/>
      <c r="BQ8" s="240">
        <v>2</v>
      </c>
      <c r="BR8" s="241"/>
      <c r="BS8" s="998"/>
      <c r="BT8" s="999"/>
      <c r="BU8" s="999"/>
      <c r="BV8" s="999"/>
      <c r="BW8" s="999"/>
      <c r="BX8" s="999"/>
      <c r="BY8" s="999"/>
      <c r="BZ8" s="999"/>
      <c r="CA8" s="999"/>
      <c r="CB8" s="999"/>
      <c r="CC8" s="999"/>
      <c r="CD8" s="999"/>
      <c r="CE8" s="999"/>
      <c r="CF8" s="999"/>
      <c r="CG8" s="1020"/>
      <c r="CH8" s="995"/>
      <c r="CI8" s="996"/>
      <c r="CJ8" s="996"/>
      <c r="CK8" s="996"/>
      <c r="CL8" s="997"/>
      <c r="CM8" s="995"/>
      <c r="CN8" s="996"/>
      <c r="CO8" s="996"/>
      <c r="CP8" s="996"/>
      <c r="CQ8" s="997"/>
      <c r="CR8" s="995"/>
      <c r="CS8" s="996"/>
      <c r="CT8" s="996"/>
      <c r="CU8" s="996"/>
      <c r="CV8" s="997"/>
      <c r="CW8" s="995"/>
      <c r="CX8" s="996"/>
      <c r="CY8" s="996"/>
      <c r="CZ8" s="996"/>
      <c r="DA8" s="997"/>
      <c r="DB8" s="995"/>
      <c r="DC8" s="996"/>
      <c r="DD8" s="996"/>
      <c r="DE8" s="996"/>
      <c r="DF8" s="997"/>
      <c r="DG8" s="995"/>
      <c r="DH8" s="996"/>
      <c r="DI8" s="996"/>
      <c r="DJ8" s="996"/>
      <c r="DK8" s="997"/>
      <c r="DL8" s="995"/>
      <c r="DM8" s="996"/>
      <c r="DN8" s="996"/>
      <c r="DO8" s="996"/>
      <c r="DP8" s="997"/>
      <c r="DQ8" s="995"/>
      <c r="DR8" s="996"/>
      <c r="DS8" s="996"/>
      <c r="DT8" s="996"/>
      <c r="DU8" s="997"/>
      <c r="DV8" s="998"/>
      <c r="DW8" s="999"/>
      <c r="DX8" s="999"/>
      <c r="DY8" s="999"/>
      <c r="DZ8" s="1000"/>
      <c r="EA8" s="236"/>
    </row>
    <row r="9" spans="1:131" s="237" customFormat="1" ht="26.25" customHeight="1" x14ac:dyDescent="0.15">
      <c r="A9" s="240">
        <v>3</v>
      </c>
      <c r="B9" s="1039"/>
      <c r="C9" s="1040"/>
      <c r="D9" s="1040"/>
      <c r="E9" s="1040"/>
      <c r="F9" s="1040"/>
      <c r="G9" s="1040"/>
      <c r="H9" s="1040"/>
      <c r="I9" s="1040"/>
      <c r="J9" s="1040"/>
      <c r="K9" s="1040"/>
      <c r="L9" s="1040"/>
      <c r="M9" s="1040"/>
      <c r="N9" s="1040"/>
      <c r="O9" s="1040"/>
      <c r="P9" s="1041"/>
      <c r="Q9" s="1045"/>
      <c r="R9" s="1046"/>
      <c r="S9" s="1046"/>
      <c r="T9" s="1046"/>
      <c r="U9" s="1046"/>
      <c r="V9" s="1046"/>
      <c r="W9" s="1046"/>
      <c r="X9" s="1046"/>
      <c r="Y9" s="1046"/>
      <c r="Z9" s="1046"/>
      <c r="AA9" s="1046"/>
      <c r="AB9" s="1046"/>
      <c r="AC9" s="1046"/>
      <c r="AD9" s="1046"/>
      <c r="AE9" s="1047"/>
      <c r="AF9" s="1023"/>
      <c r="AG9" s="1024"/>
      <c r="AH9" s="1024"/>
      <c r="AI9" s="1024"/>
      <c r="AJ9" s="1025"/>
      <c r="AK9" s="1088"/>
      <c r="AL9" s="1089"/>
      <c r="AM9" s="1089"/>
      <c r="AN9" s="1089"/>
      <c r="AO9" s="1089"/>
      <c r="AP9" s="1089"/>
      <c r="AQ9" s="1089"/>
      <c r="AR9" s="1089"/>
      <c r="AS9" s="1089"/>
      <c r="AT9" s="1089"/>
      <c r="AU9" s="1086"/>
      <c r="AV9" s="1086"/>
      <c r="AW9" s="1086"/>
      <c r="AX9" s="1086"/>
      <c r="AY9" s="1087"/>
      <c r="AZ9" s="234"/>
      <c r="BA9" s="234"/>
      <c r="BB9" s="234"/>
      <c r="BC9" s="234"/>
      <c r="BD9" s="234"/>
      <c r="BE9" s="235"/>
      <c r="BF9" s="235"/>
      <c r="BG9" s="235"/>
      <c r="BH9" s="235"/>
      <c r="BI9" s="235"/>
      <c r="BJ9" s="235"/>
      <c r="BK9" s="235"/>
      <c r="BL9" s="235"/>
      <c r="BM9" s="235"/>
      <c r="BN9" s="235"/>
      <c r="BO9" s="235"/>
      <c r="BP9" s="235"/>
      <c r="BQ9" s="240">
        <v>3</v>
      </c>
      <c r="BR9" s="241"/>
      <c r="BS9" s="998"/>
      <c r="BT9" s="999"/>
      <c r="BU9" s="999"/>
      <c r="BV9" s="999"/>
      <c r="BW9" s="999"/>
      <c r="BX9" s="999"/>
      <c r="BY9" s="999"/>
      <c r="BZ9" s="999"/>
      <c r="CA9" s="999"/>
      <c r="CB9" s="999"/>
      <c r="CC9" s="999"/>
      <c r="CD9" s="999"/>
      <c r="CE9" s="999"/>
      <c r="CF9" s="999"/>
      <c r="CG9" s="1020"/>
      <c r="CH9" s="995"/>
      <c r="CI9" s="996"/>
      <c r="CJ9" s="996"/>
      <c r="CK9" s="996"/>
      <c r="CL9" s="997"/>
      <c r="CM9" s="995"/>
      <c r="CN9" s="996"/>
      <c r="CO9" s="996"/>
      <c r="CP9" s="996"/>
      <c r="CQ9" s="997"/>
      <c r="CR9" s="995"/>
      <c r="CS9" s="996"/>
      <c r="CT9" s="996"/>
      <c r="CU9" s="996"/>
      <c r="CV9" s="997"/>
      <c r="CW9" s="995"/>
      <c r="CX9" s="996"/>
      <c r="CY9" s="996"/>
      <c r="CZ9" s="996"/>
      <c r="DA9" s="997"/>
      <c r="DB9" s="995"/>
      <c r="DC9" s="996"/>
      <c r="DD9" s="996"/>
      <c r="DE9" s="996"/>
      <c r="DF9" s="997"/>
      <c r="DG9" s="995"/>
      <c r="DH9" s="996"/>
      <c r="DI9" s="996"/>
      <c r="DJ9" s="996"/>
      <c r="DK9" s="997"/>
      <c r="DL9" s="995"/>
      <c r="DM9" s="996"/>
      <c r="DN9" s="996"/>
      <c r="DO9" s="996"/>
      <c r="DP9" s="997"/>
      <c r="DQ9" s="995"/>
      <c r="DR9" s="996"/>
      <c r="DS9" s="996"/>
      <c r="DT9" s="996"/>
      <c r="DU9" s="997"/>
      <c r="DV9" s="998"/>
      <c r="DW9" s="999"/>
      <c r="DX9" s="999"/>
      <c r="DY9" s="999"/>
      <c r="DZ9" s="1000"/>
      <c r="EA9" s="236"/>
    </row>
    <row r="10" spans="1:131" s="237" customFormat="1" ht="26.25" customHeight="1" x14ac:dyDescent="0.15">
      <c r="A10" s="240">
        <v>4</v>
      </c>
      <c r="B10" s="1039"/>
      <c r="C10" s="1040"/>
      <c r="D10" s="1040"/>
      <c r="E10" s="1040"/>
      <c r="F10" s="1040"/>
      <c r="G10" s="1040"/>
      <c r="H10" s="1040"/>
      <c r="I10" s="1040"/>
      <c r="J10" s="1040"/>
      <c r="K10" s="1040"/>
      <c r="L10" s="1040"/>
      <c r="M10" s="1040"/>
      <c r="N10" s="1040"/>
      <c r="O10" s="1040"/>
      <c r="P10" s="1041"/>
      <c r="Q10" s="1045"/>
      <c r="R10" s="1046"/>
      <c r="S10" s="1046"/>
      <c r="T10" s="1046"/>
      <c r="U10" s="1046"/>
      <c r="V10" s="1046"/>
      <c r="W10" s="1046"/>
      <c r="X10" s="1046"/>
      <c r="Y10" s="1046"/>
      <c r="Z10" s="1046"/>
      <c r="AA10" s="1046"/>
      <c r="AB10" s="1046"/>
      <c r="AC10" s="1046"/>
      <c r="AD10" s="1046"/>
      <c r="AE10" s="1047"/>
      <c r="AF10" s="1023"/>
      <c r="AG10" s="1024"/>
      <c r="AH10" s="1024"/>
      <c r="AI10" s="1024"/>
      <c r="AJ10" s="1025"/>
      <c r="AK10" s="1088"/>
      <c r="AL10" s="1089"/>
      <c r="AM10" s="1089"/>
      <c r="AN10" s="1089"/>
      <c r="AO10" s="1089"/>
      <c r="AP10" s="1089"/>
      <c r="AQ10" s="1089"/>
      <c r="AR10" s="1089"/>
      <c r="AS10" s="1089"/>
      <c r="AT10" s="1089"/>
      <c r="AU10" s="1086"/>
      <c r="AV10" s="1086"/>
      <c r="AW10" s="1086"/>
      <c r="AX10" s="1086"/>
      <c r="AY10" s="1087"/>
      <c r="AZ10" s="234"/>
      <c r="BA10" s="234"/>
      <c r="BB10" s="234"/>
      <c r="BC10" s="234"/>
      <c r="BD10" s="234"/>
      <c r="BE10" s="235"/>
      <c r="BF10" s="235"/>
      <c r="BG10" s="235"/>
      <c r="BH10" s="235"/>
      <c r="BI10" s="235"/>
      <c r="BJ10" s="235"/>
      <c r="BK10" s="235"/>
      <c r="BL10" s="235"/>
      <c r="BM10" s="235"/>
      <c r="BN10" s="235"/>
      <c r="BO10" s="235"/>
      <c r="BP10" s="235"/>
      <c r="BQ10" s="240">
        <v>4</v>
      </c>
      <c r="BR10" s="241"/>
      <c r="BS10" s="998"/>
      <c r="BT10" s="999"/>
      <c r="BU10" s="999"/>
      <c r="BV10" s="999"/>
      <c r="BW10" s="999"/>
      <c r="BX10" s="999"/>
      <c r="BY10" s="999"/>
      <c r="BZ10" s="999"/>
      <c r="CA10" s="999"/>
      <c r="CB10" s="999"/>
      <c r="CC10" s="999"/>
      <c r="CD10" s="999"/>
      <c r="CE10" s="999"/>
      <c r="CF10" s="999"/>
      <c r="CG10" s="1020"/>
      <c r="CH10" s="995"/>
      <c r="CI10" s="996"/>
      <c r="CJ10" s="996"/>
      <c r="CK10" s="996"/>
      <c r="CL10" s="997"/>
      <c r="CM10" s="995"/>
      <c r="CN10" s="996"/>
      <c r="CO10" s="996"/>
      <c r="CP10" s="996"/>
      <c r="CQ10" s="997"/>
      <c r="CR10" s="995"/>
      <c r="CS10" s="996"/>
      <c r="CT10" s="996"/>
      <c r="CU10" s="996"/>
      <c r="CV10" s="997"/>
      <c r="CW10" s="995"/>
      <c r="CX10" s="996"/>
      <c r="CY10" s="996"/>
      <c r="CZ10" s="996"/>
      <c r="DA10" s="997"/>
      <c r="DB10" s="995"/>
      <c r="DC10" s="996"/>
      <c r="DD10" s="996"/>
      <c r="DE10" s="996"/>
      <c r="DF10" s="997"/>
      <c r="DG10" s="995"/>
      <c r="DH10" s="996"/>
      <c r="DI10" s="996"/>
      <c r="DJ10" s="996"/>
      <c r="DK10" s="997"/>
      <c r="DL10" s="995"/>
      <c r="DM10" s="996"/>
      <c r="DN10" s="996"/>
      <c r="DO10" s="996"/>
      <c r="DP10" s="997"/>
      <c r="DQ10" s="995"/>
      <c r="DR10" s="996"/>
      <c r="DS10" s="996"/>
      <c r="DT10" s="996"/>
      <c r="DU10" s="997"/>
      <c r="DV10" s="998"/>
      <c r="DW10" s="999"/>
      <c r="DX10" s="999"/>
      <c r="DY10" s="999"/>
      <c r="DZ10" s="1000"/>
      <c r="EA10" s="236"/>
    </row>
    <row r="11" spans="1:131" s="237" customFormat="1" ht="26.25" customHeight="1" x14ac:dyDescent="0.15">
      <c r="A11" s="240">
        <v>5</v>
      </c>
      <c r="B11" s="1039"/>
      <c r="C11" s="1040"/>
      <c r="D11" s="1040"/>
      <c r="E11" s="1040"/>
      <c r="F11" s="1040"/>
      <c r="G11" s="1040"/>
      <c r="H11" s="1040"/>
      <c r="I11" s="1040"/>
      <c r="J11" s="1040"/>
      <c r="K11" s="1040"/>
      <c r="L11" s="1040"/>
      <c r="M11" s="1040"/>
      <c r="N11" s="1040"/>
      <c r="O11" s="1040"/>
      <c r="P11" s="1041"/>
      <c r="Q11" s="1045"/>
      <c r="R11" s="1046"/>
      <c r="S11" s="1046"/>
      <c r="T11" s="1046"/>
      <c r="U11" s="1046"/>
      <c r="V11" s="1046"/>
      <c r="W11" s="1046"/>
      <c r="X11" s="1046"/>
      <c r="Y11" s="1046"/>
      <c r="Z11" s="1046"/>
      <c r="AA11" s="1046"/>
      <c r="AB11" s="1046"/>
      <c r="AC11" s="1046"/>
      <c r="AD11" s="1046"/>
      <c r="AE11" s="1047"/>
      <c r="AF11" s="1023"/>
      <c r="AG11" s="1024"/>
      <c r="AH11" s="1024"/>
      <c r="AI11" s="1024"/>
      <c r="AJ11" s="1025"/>
      <c r="AK11" s="1088"/>
      <c r="AL11" s="1089"/>
      <c r="AM11" s="1089"/>
      <c r="AN11" s="1089"/>
      <c r="AO11" s="1089"/>
      <c r="AP11" s="1089"/>
      <c r="AQ11" s="1089"/>
      <c r="AR11" s="1089"/>
      <c r="AS11" s="1089"/>
      <c r="AT11" s="1089"/>
      <c r="AU11" s="1086"/>
      <c r="AV11" s="1086"/>
      <c r="AW11" s="1086"/>
      <c r="AX11" s="1086"/>
      <c r="AY11" s="1087"/>
      <c r="AZ11" s="234"/>
      <c r="BA11" s="234"/>
      <c r="BB11" s="234"/>
      <c r="BC11" s="234"/>
      <c r="BD11" s="234"/>
      <c r="BE11" s="235"/>
      <c r="BF11" s="235"/>
      <c r="BG11" s="235"/>
      <c r="BH11" s="235"/>
      <c r="BI11" s="235"/>
      <c r="BJ11" s="235"/>
      <c r="BK11" s="235"/>
      <c r="BL11" s="235"/>
      <c r="BM11" s="235"/>
      <c r="BN11" s="235"/>
      <c r="BO11" s="235"/>
      <c r="BP11" s="235"/>
      <c r="BQ11" s="240">
        <v>5</v>
      </c>
      <c r="BR11" s="241"/>
      <c r="BS11" s="998"/>
      <c r="BT11" s="999"/>
      <c r="BU11" s="999"/>
      <c r="BV11" s="999"/>
      <c r="BW11" s="999"/>
      <c r="BX11" s="999"/>
      <c r="BY11" s="999"/>
      <c r="BZ11" s="999"/>
      <c r="CA11" s="999"/>
      <c r="CB11" s="999"/>
      <c r="CC11" s="999"/>
      <c r="CD11" s="999"/>
      <c r="CE11" s="999"/>
      <c r="CF11" s="999"/>
      <c r="CG11" s="1020"/>
      <c r="CH11" s="995"/>
      <c r="CI11" s="996"/>
      <c r="CJ11" s="996"/>
      <c r="CK11" s="996"/>
      <c r="CL11" s="997"/>
      <c r="CM11" s="995"/>
      <c r="CN11" s="996"/>
      <c r="CO11" s="996"/>
      <c r="CP11" s="996"/>
      <c r="CQ11" s="997"/>
      <c r="CR11" s="995"/>
      <c r="CS11" s="996"/>
      <c r="CT11" s="996"/>
      <c r="CU11" s="996"/>
      <c r="CV11" s="997"/>
      <c r="CW11" s="995"/>
      <c r="CX11" s="996"/>
      <c r="CY11" s="996"/>
      <c r="CZ11" s="996"/>
      <c r="DA11" s="997"/>
      <c r="DB11" s="995"/>
      <c r="DC11" s="996"/>
      <c r="DD11" s="996"/>
      <c r="DE11" s="996"/>
      <c r="DF11" s="997"/>
      <c r="DG11" s="995"/>
      <c r="DH11" s="996"/>
      <c r="DI11" s="996"/>
      <c r="DJ11" s="996"/>
      <c r="DK11" s="997"/>
      <c r="DL11" s="995"/>
      <c r="DM11" s="996"/>
      <c r="DN11" s="996"/>
      <c r="DO11" s="996"/>
      <c r="DP11" s="997"/>
      <c r="DQ11" s="995"/>
      <c r="DR11" s="996"/>
      <c r="DS11" s="996"/>
      <c r="DT11" s="996"/>
      <c r="DU11" s="997"/>
      <c r="DV11" s="998"/>
      <c r="DW11" s="999"/>
      <c r="DX11" s="999"/>
      <c r="DY11" s="999"/>
      <c r="DZ11" s="1000"/>
      <c r="EA11" s="236"/>
    </row>
    <row r="12" spans="1:131" s="237" customFormat="1" ht="26.25" customHeight="1" x14ac:dyDescent="0.15">
      <c r="A12" s="240">
        <v>6</v>
      </c>
      <c r="B12" s="1039"/>
      <c r="C12" s="1040"/>
      <c r="D12" s="1040"/>
      <c r="E12" s="1040"/>
      <c r="F12" s="1040"/>
      <c r="G12" s="1040"/>
      <c r="H12" s="1040"/>
      <c r="I12" s="1040"/>
      <c r="J12" s="1040"/>
      <c r="K12" s="1040"/>
      <c r="L12" s="1040"/>
      <c r="M12" s="1040"/>
      <c r="N12" s="1040"/>
      <c r="O12" s="1040"/>
      <c r="P12" s="1041"/>
      <c r="Q12" s="1045"/>
      <c r="R12" s="1046"/>
      <c r="S12" s="1046"/>
      <c r="T12" s="1046"/>
      <c r="U12" s="1046"/>
      <c r="V12" s="1046"/>
      <c r="W12" s="1046"/>
      <c r="X12" s="1046"/>
      <c r="Y12" s="1046"/>
      <c r="Z12" s="1046"/>
      <c r="AA12" s="1046"/>
      <c r="AB12" s="1046"/>
      <c r="AC12" s="1046"/>
      <c r="AD12" s="1046"/>
      <c r="AE12" s="1047"/>
      <c r="AF12" s="1023"/>
      <c r="AG12" s="1024"/>
      <c r="AH12" s="1024"/>
      <c r="AI12" s="1024"/>
      <c r="AJ12" s="1025"/>
      <c r="AK12" s="1088"/>
      <c r="AL12" s="1089"/>
      <c r="AM12" s="1089"/>
      <c r="AN12" s="1089"/>
      <c r="AO12" s="1089"/>
      <c r="AP12" s="1089"/>
      <c r="AQ12" s="1089"/>
      <c r="AR12" s="1089"/>
      <c r="AS12" s="1089"/>
      <c r="AT12" s="1089"/>
      <c r="AU12" s="1086"/>
      <c r="AV12" s="1086"/>
      <c r="AW12" s="1086"/>
      <c r="AX12" s="1086"/>
      <c r="AY12" s="1087"/>
      <c r="AZ12" s="234"/>
      <c r="BA12" s="234"/>
      <c r="BB12" s="234"/>
      <c r="BC12" s="234"/>
      <c r="BD12" s="234"/>
      <c r="BE12" s="235"/>
      <c r="BF12" s="235"/>
      <c r="BG12" s="235"/>
      <c r="BH12" s="235"/>
      <c r="BI12" s="235"/>
      <c r="BJ12" s="235"/>
      <c r="BK12" s="235"/>
      <c r="BL12" s="235"/>
      <c r="BM12" s="235"/>
      <c r="BN12" s="235"/>
      <c r="BO12" s="235"/>
      <c r="BP12" s="235"/>
      <c r="BQ12" s="240">
        <v>6</v>
      </c>
      <c r="BR12" s="241"/>
      <c r="BS12" s="998"/>
      <c r="BT12" s="999"/>
      <c r="BU12" s="999"/>
      <c r="BV12" s="999"/>
      <c r="BW12" s="999"/>
      <c r="BX12" s="999"/>
      <c r="BY12" s="999"/>
      <c r="BZ12" s="999"/>
      <c r="CA12" s="999"/>
      <c r="CB12" s="999"/>
      <c r="CC12" s="999"/>
      <c r="CD12" s="999"/>
      <c r="CE12" s="999"/>
      <c r="CF12" s="999"/>
      <c r="CG12" s="1020"/>
      <c r="CH12" s="995"/>
      <c r="CI12" s="996"/>
      <c r="CJ12" s="996"/>
      <c r="CK12" s="996"/>
      <c r="CL12" s="997"/>
      <c r="CM12" s="995"/>
      <c r="CN12" s="996"/>
      <c r="CO12" s="996"/>
      <c r="CP12" s="996"/>
      <c r="CQ12" s="997"/>
      <c r="CR12" s="995"/>
      <c r="CS12" s="996"/>
      <c r="CT12" s="996"/>
      <c r="CU12" s="996"/>
      <c r="CV12" s="997"/>
      <c r="CW12" s="995"/>
      <c r="CX12" s="996"/>
      <c r="CY12" s="996"/>
      <c r="CZ12" s="996"/>
      <c r="DA12" s="997"/>
      <c r="DB12" s="995"/>
      <c r="DC12" s="996"/>
      <c r="DD12" s="996"/>
      <c r="DE12" s="996"/>
      <c r="DF12" s="997"/>
      <c r="DG12" s="995"/>
      <c r="DH12" s="996"/>
      <c r="DI12" s="996"/>
      <c r="DJ12" s="996"/>
      <c r="DK12" s="997"/>
      <c r="DL12" s="995"/>
      <c r="DM12" s="996"/>
      <c r="DN12" s="996"/>
      <c r="DO12" s="996"/>
      <c r="DP12" s="997"/>
      <c r="DQ12" s="995"/>
      <c r="DR12" s="996"/>
      <c r="DS12" s="996"/>
      <c r="DT12" s="996"/>
      <c r="DU12" s="997"/>
      <c r="DV12" s="998"/>
      <c r="DW12" s="999"/>
      <c r="DX12" s="999"/>
      <c r="DY12" s="999"/>
      <c r="DZ12" s="1000"/>
      <c r="EA12" s="236"/>
    </row>
    <row r="13" spans="1:131" s="237" customFormat="1" ht="26.25" customHeight="1" x14ac:dyDescent="0.15">
      <c r="A13" s="240">
        <v>7</v>
      </c>
      <c r="B13" s="1039"/>
      <c r="C13" s="1040"/>
      <c r="D13" s="1040"/>
      <c r="E13" s="1040"/>
      <c r="F13" s="1040"/>
      <c r="G13" s="1040"/>
      <c r="H13" s="1040"/>
      <c r="I13" s="1040"/>
      <c r="J13" s="1040"/>
      <c r="K13" s="1040"/>
      <c r="L13" s="1040"/>
      <c r="M13" s="1040"/>
      <c r="N13" s="1040"/>
      <c r="O13" s="1040"/>
      <c r="P13" s="1041"/>
      <c r="Q13" s="1045"/>
      <c r="R13" s="1046"/>
      <c r="S13" s="1046"/>
      <c r="T13" s="1046"/>
      <c r="U13" s="1046"/>
      <c r="V13" s="1046"/>
      <c r="W13" s="1046"/>
      <c r="X13" s="1046"/>
      <c r="Y13" s="1046"/>
      <c r="Z13" s="1046"/>
      <c r="AA13" s="1046"/>
      <c r="AB13" s="1046"/>
      <c r="AC13" s="1046"/>
      <c r="AD13" s="1046"/>
      <c r="AE13" s="1047"/>
      <c r="AF13" s="1023"/>
      <c r="AG13" s="1024"/>
      <c r="AH13" s="1024"/>
      <c r="AI13" s="1024"/>
      <c r="AJ13" s="1025"/>
      <c r="AK13" s="1088"/>
      <c r="AL13" s="1089"/>
      <c r="AM13" s="1089"/>
      <c r="AN13" s="1089"/>
      <c r="AO13" s="1089"/>
      <c r="AP13" s="1089"/>
      <c r="AQ13" s="1089"/>
      <c r="AR13" s="1089"/>
      <c r="AS13" s="1089"/>
      <c r="AT13" s="1089"/>
      <c r="AU13" s="1086"/>
      <c r="AV13" s="1086"/>
      <c r="AW13" s="1086"/>
      <c r="AX13" s="1086"/>
      <c r="AY13" s="1087"/>
      <c r="AZ13" s="234"/>
      <c r="BA13" s="234"/>
      <c r="BB13" s="234"/>
      <c r="BC13" s="234"/>
      <c r="BD13" s="234"/>
      <c r="BE13" s="235"/>
      <c r="BF13" s="235"/>
      <c r="BG13" s="235"/>
      <c r="BH13" s="235"/>
      <c r="BI13" s="235"/>
      <c r="BJ13" s="235"/>
      <c r="BK13" s="235"/>
      <c r="BL13" s="235"/>
      <c r="BM13" s="235"/>
      <c r="BN13" s="235"/>
      <c r="BO13" s="235"/>
      <c r="BP13" s="235"/>
      <c r="BQ13" s="240">
        <v>7</v>
      </c>
      <c r="BR13" s="241"/>
      <c r="BS13" s="998"/>
      <c r="BT13" s="999"/>
      <c r="BU13" s="999"/>
      <c r="BV13" s="999"/>
      <c r="BW13" s="999"/>
      <c r="BX13" s="999"/>
      <c r="BY13" s="999"/>
      <c r="BZ13" s="999"/>
      <c r="CA13" s="999"/>
      <c r="CB13" s="999"/>
      <c r="CC13" s="999"/>
      <c r="CD13" s="999"/>
      <c r="CE13" s="999"/>
      <c r="CF13" s="999"/>
      <c r="CG13" s="1020"/>
      <c r="CH13" s="995"/>
      <c r="CI13" s="996"/>
      <c r="CJ13" s="996"/>
      <c r="CK13" s="996"/>
      <c r="CL13" s="997"/>
      <c r="CM13" s="995"/>
      <c r="CN13" s="996"/>
      <c r="CO13" s="996"/>
      <c r="CP13" s="996"/>
      <c r="CQ13" s="997"/>
      <c r="CR13" s="995"/>
      <c r="CS13" s="996"/>
      <c r="CT13" s="996"/>
      <c r="CU13" s="996"/>
      <c r="CV13" s="997"/>
      <c r="CW13" s="995"/>
      <c r="CX13" s="996"/>
      <c r="CY13" s="996"/>
      <c r="CZ13" s="996"/>
      <c r="DA13" s="997"/>
      <c r="DB13" s="995"/>
      <c r="DC13" s="996"/>
      <c r="DD13" s="996"/>
      <c r="DE13" s="996"/>
      <c r="DF13" s="997"/>
      <c r="DG13" s="995"/>
      <c r="DH13" s="996"/>
      <c r="DI13" s="996"/>
      <c r="DJ13" s="996"/>
      <c r="DK13" s="997"/>
      <c r="DL13" s="995"/>
      <c r="DM13" s="996"/>
      <c r="DN13" s="996"/>
      <c r="DO13" s="996"/>
      <c r="DP13" s="997"/>
      <c r="DQ13" s="995"/>
      <c r="DR13" s="996"/>
      <c r="DS13" s="996"/>
      <c r="DT13" s="996"/>
      <c r="DU13" s="997"/>
      <c r="DV13" s="998"/>
      <c r="DW13" s="999"/>
      <c r="DX13" s="999"/>
      <c r="DY13" s="999"/>
      <c r="DZ13" s="1000"/>
      <c r="EA13" s="236"/>
    </row>
    <row r="14" spans="1:131" s="237" customFormat="1" ht="26.25" customHeight="1" x14ac:dyDescent="0.15">
      <c r="A14" s="240">
        <v>8</v>
      </c>
      <c r="B14" s="1039"/>
      <c r="C14" s="1040"/>
      <c r="D14" s="1040"/>
      <c r="E14" s="1040"/>
      <c r="F14" s="1040"/>
      <c r="G14" s="1040"/>
      <c r="H14" s="1040"/>
      <c r="I14" s="1040"/>
      <c r="J14" s="1040"/>
      <c r="K14" s="1040"/>
      <c r="L14" s="1040"/>
      <c r="M14" s="1040"/>
      <c r="N14" s="1040"/>
      <c r="O14" s="1040"/>
      <c r="P14" s="1041"/>
      <c r="Q14" s="1045"/>
      <c r="R14" s="1046"/>
      <c r="S14" s="1046"/>
      <c r="T14" s="1046"/>
      <c r="U14" s="1046"/>
      <c r="V14" s="1046"/>
      <c r="W14" s="1046"/>
      <c r="X14" s="1046"/>
      <c r="Y14" s="1046"/>
      <c r="Z14" s="1046"/>
      <c r="AA14" s="1046"/>
      <c r="AB14" s="1046"/>
      <c r="AC14" s="1046"/>
      <c r="AD14" s="1046"/>
      <c r="AE14" s="1047"/>
      <c r="AF14" s="1023"/>
      <c r="AG14" s="1024"/>
      <c r="AH14" s="1024"/>
      <c r="AI14" s="1024"/>
      <c r="AJ14" s="1025"/>
      <c r="AK14" s="1088"/>
      <c r="AL14" s="1089"/>
      <c r="AM14" s="1089"/>
      <c r="AN14" s="1089"/>
      <c r="AO14" s="1089"/>
      <c r="AP14" s="1089"/>
      <c r="AQ14" s="1089"/>
      <c r="AR14" s="1089"/>
      <c r="AS14" s="1089"/>
      <c r="AT14" s="1089"/>
      <c r="AU14" s="1086"/>
      <c r="AV14" s="1086"/>
      <c r="AW14" s="1086"/>
      <c r="AX14" s="1086"/>
      <c r="AY14" s="1087"/>
      <c r="AZ14" s="234"/>
      <c r="BA14" s="234"/>
      <c r="BB14" s="234"/>
      <c r="BC14" s="234"/>
      <c r="BD14" s="234"/>
      <c r="BE14" s="235"/>
      <c r="BF14" s="235"/>
      <c r="BG14" s="235"/>
      <c r="BH14" s="235"/>
      <c r="BI14" s="235"/>
      <c r="BJ14" s="235"/>
      <c r="BK14" s="235"/>
      <c r="BL14" s="235"/>
      <c r="BM14" s="235"/>
      <c r="BN14" s="235"/>
      <c r="BO14" s="235"/>
      <c r="BP14" s="235"/>
      <c r="BQ14" s="240">
        <v>8</v>
      </c>
      <c r="BR14" s="241"/>
      <c r="BS14" s="998"/>
      <c r="BT14" s="999"/>
      <c r="BU14" s="999"/>
      <c r="BV14" s="999"/>
      <c r="BW14" s="999"/>
      <c r="BX14" s="999"/>
      <c r="BY14" s="999"/>
      <c r="BZ14" s="999"/>
      <c r="CA14" s="999"/>
      <c r="CB14" s="999"/>
      <c r="CC14" s="999"/>
      <c r="CD14" s="999"/>
      <c r="CE14" s="999"/>
      <c r="CF14" s="999"/>
      <c r="CG14" s="1020"/>
      <c r="CH14" s="995"/>
      <c r="CI14" s="996"/>
      <c r="CJ14" s="996"/>
      <c r="CK14" s="996"/>
      <c r="CL14" s="997"/>
      <c r="CM14" s="995"/>
      <c r="CN14" s="996"/>
      <c r="CO14" s="996"/>
      <c r="CP14" s="996"/>
      <c r="CQ14" s="997"/>
      <c r="CR14" s="995"/>
      <c r="CS14" s="996"/>
      <c r="CT14" s="996"/>
      <c r="CU14" s="996"/>
      <c r="CV14" s="997"/>
      <c r="CW14" s="995"/>
      <c r="CX14" s="996"/>
      <c r="CY14" s="996"/>
      <c r="CZ14" s="996"/>
      <c r="DA14" s="997"/>
      <c r="DB14" s="995"/>
      <c r="DC14" s="996"/>
      <c r="DD14" s="996"/>
      <c r="DE14" s="996"/>
      <c r="DF14" s="997"/>
      <c r="DG14" s="995"/>
      <c r="DH14" s="996"/>
      <c r="DI14" s="996"/>
      <c r="DJ14" s="996"/>
      <c r="DK14" s="997"/>
      <c r="DL14" s="995"/>
      <c r="DM14" s="996"/>
      <c r="DN14" s="996"/>
      <c r="DO14" s="996"/>
      <c r="DP14" s="997"/>
      <c r="DQ14" s="995"/>
      <c r="DR14" s="996"/>
      <c r="DS14" s="996"/>
      <c r="DT14" s="996"/>
      <c r="DU14" s="997"/>
      <c r="DV14" s="998"/>
      <c r="DW14" s="999"/>
      <c r="DX14" s="999"/>
      <c r="DY14" s="999"/>
      <c r="DZ14" s="1000"/>
      <c r="EA14" s="236"/>
    </row>
    <row r="15" spans="1:131" s="237" customFormat="1" ht="26.25" customHeight="1" x14ac:dyDescent="0.15">
      <c r="A15" s="240">
        <v>9</v>
      </c>
      <c r="B15" s="1039"/>
      <c r="C15" s="1040"/>
      <c r="D15" s="1040"/>
      <c r="E15" s="1040"/>
      <c r="F15" s="1040"/>
      <c r="G15" s="1040"/>
      <c r="H15" s="1040"/>
      <c r="I15" s="1040"/>
      <c r="J15" s="1040"/>
      <c r="K15" s="1040"/>
      <c r="L15" s="1040"/>
      <c r="M15" s="1040"/>
      <c r="N15" s="1040"/>
      <c r="O15" s="1040"/>
      <c r="P15" s="1041"/>
      <c r="Q15" s="1045"/>
      <c r="R15" s="1046"/>
      <c r="S15" s="1046"/>
      <c r="T15" s="1046"/>
      <c r="U15" s="1046"/>
      <c r="V15" s="1046"/>
      <c r="W15" s="1046"/>
      <c r="X15" s="1046"/>
      <c r="Y15" s="1046"/>
      <c r="Z15" s="1046"/>
      <c r="AA15" s="1046"/>
      <c r="AB15" s="1046"/>
      <c r="AC15" s="1046"/>
      <c r="AD15" s="1046"/>
      <c r="AE15" s="1047"/>
      <c r="AF15" s="1023"/>
      <c r="AG15" s="1024"/>
      <c r="AH15" s="1024"/>
      <c r="AI15" s="1024"/>
      <c r="AJ15" s="1025"/>
      <c r="AK15" s="1088"/>
      <c r="AL15" s="1089"/>
      <c r="AM15" s="1089"/>
      <c r="AN15" s="1089"/>
      <c r="AO15" s="1089"/>
      <c r="AP15" s="1089"/>
      <c r="AQ15" s="1089"/>
      <c r="AR15" s="1089"/>
      <c r="AS15" s="1089"/>
      <c r="AT15" s="1089"/>
      <c r="AU15" s="1086"/>
      <c r="AV15" s="1086"/>
      <c r="AW15" s="1086"/>
      <c r="AX15" s="1086"/>
      <c r="AY15" s="1087"/>
      <c r="AZ15" s="234"/>
      <c r="BA15" s="234"/>
      <c r="BB15" s="234"/>
      <c r="BC15" s="234"/>
      <c r="BD15" s="234"/>
      <c r="BE15" s="235"/>
      <c r="BF15" s="235"/>
      <c r="BG15" s="235"/>
      <c r="BH15" s="235"/>
      <c r="BI15" s="235"/>
      <c r="BJ15" s="235"/>
      <c r="BK15" s="235"/>
      <c r="BL15" s="235"/>
      <c r="BM15" s="235"/>
      <c r="BN15" s="235"/>
      <c r="BO15" s="235"/>
      <c r="BP15" s="235"/>
      <c r="BQ15" s="240">
        <v>9</v>
      </c>
      <c r="BR15" s="241"/>
      <c r="BS15" s="998"/>
      <c r="BT15" s="999"/>
      <c r="BU15" s="999"/>
      <c r="BV15" s="999"/>
      <c r="BW15" s="999"/>
      <c r="BX15" s="999"/>
      <c r="BY15" s="999"/>
      <c r="BZ15" s="999"/>
      <c r="CA15" s="999"/>
      <c r="CB15" s="999"/>
      <c r="CC15" s="999"/>
      <c r="CD15" s="999"/>
      <c r="CE15" s="999"/>
      <c r="CF15" s="999"/>
      <c r="CG15" s="1020"/>
      <c r="CH15" s="995"/>
      <c r="CI15" s="996"/>
      <c r="CJ15" s="996"/>
      <c r="CK15" s="996"/>
      <c r="CL15" s="997"/>
      <c r="CM15" s="995"/>
      <c r="CN15" s="996"/>
      <c r="CO15" s="996"/>
      <c r="CP15" s="996"/>
      <c r="CQ15" s="997"/>
      <c r="CR15" s="995"/>
      <c r="CS15" s="996"/>
      <c r="CT15" s="996"/>
      <c r="CU15" s="996"/>
      <c r="CV15" s="997"/>
      <c r="CW15" s="995"/>
      <c r="CX15" s="996"/>
      <c r="CY15" s="996"/>
      <c r="CZ15" s="996"/>
      <c r="DA15" s="997"/>
      <c r="DB15" s="995"/>
      <c r="DC15" s="996"/>
      <c r="DD15" s="996"/>
      <c r="DE15" s="996"/>
      <c r="DF15" s="997"/>
      <c r="DG15" s="995"/>
      <c r="DH15" s="996"/>
      <c r="DI15" s="996"/>
      <c r="DJ15" s="996"/>
      <c r="DK15" s="997"/>
      <c r="DL15" s="995"/>
      <c r="DM15" s="996"/>
      <c r="DN15" s="996"/>
      <c r="DO15" s="996"/>
      <c r="DP15" s="997"/>
      <c r="DQ15" s="995"/>
      <c r="DR15" s="996"/>
      <c r="DS15" s="996"/>
      <c r="DT15" s="996"/>
      <c r="DU15" s="997"/>
      <c r="DV15" s="998"/>
      <c r="DW15" s="999"/>
      <c r="DX15" s="999"/>
      <c r="DY15" s="999"/>
      <c r="DZ15" s="1000"/>
      <c r="EA15" s="236"/>
    </row>
    <row r="16" spans="1:131" s="237" customFormat="1" ht="26.25" customHeight="1" x14ac:dyDescent="0.15">
      <c r="A16" s="240">
        <v>10</v>
      </c>
      <c r="B16" s="1039"/>
      <c r="C16" s="1040"/>
      <c r="D16" s="1040"/>
      <c r="E16" s="1040"/>
      <c r="F16" s="1040"/>
      <c r="G16" s="1040"/>
      <c r="H16" s="1040"/>
      <c r="I16" s="1040"/>
      <c r="J16" s="1040"/>
      <c r="K16" s="1040"/>
      <c r="L16" s="1040"/>
      <c r="M16" s="1040"/>
      <c r="N16" s="1040"/>
      <c r="O16" s="1040"/>
      <c r="P16" s="1041"/>
      <c r="Q16" s="1045"/>
      <c r="R16" s="1046"/>
      <c r="S16" s="1046"/>
      <c r="T16" s="1046"/>
      <c r="U16" s="1046"/>
      <c r="V16" s="1046"/>
      <c r="W16" s="1046"/>
      <c r="X16" s="1046"/>
      <c r="Y16" s="1046"/>
      <c r="Z16" s="1046"/>
      <c r="AA16" s="1046"/>
      <c r="AB16" s="1046"/>
      <c r="AC16" s="1046"/>
      <c r="AD16" s="1046"/>
      <c r="AE16" s="1047"/>
      <c r="AF16" s="1023"/>
      <c r="AG16" s="1024"/>
      <c r="AH16" s="1024"/>
      <c r="AI16" s="1024"/>
      <c r="AJ16" s="1025"/>
      <c r="AK16" s="1088"/>
      <c r="AL16" s="1089"/>
      <c r="AM16" s="1089"/>
      <c r="AN16" s="1089"/>
      <c r="AO16" s="1089"/>
      <c r="AP16" s="1089"/>
      <c r="AQ16" s="1089"/>
      <c r="AR16" s="1089"/>
      <c r="AS16" s="1089"/>
      <c r="AT16" s="1089"/>
      <c r="AU16" s="1086"/>
      <c r="AV16" s="1086"/>
      <c r="AW16" s="1086"/>
      <c r="AX16" s="1086"/>
      <c r="AY16" s="1087"/>
      <c r="AZ16" s="234"/>
      <c r="BA16" s="234"/>
      <c r="BB16" s="234"/>
      <c r="BC16" s="234"/>
      <c r="BD16" s="234"/>
      <c r="BE16" s="235"/>
      <c r="BF16" s="235"/>
      <c r="BG16" s="235"/>
      <c r="BH16" s="235"/>
      <c r="BI16" s="235"/>
      <c r="BJ16" s="235"/>
      <c r="BK16" s="235"/>
      <c r="BL16" s="235"/>
      <c r="BM16" s="235"/>
      <c r="BN16" s="235"/>
      <c r="BO16" s="235"/>
      <c r="BP16" s="235"/>
      <c r="BQ16" s="240">
        <v>10</v>
      </c>
      <c r="BR16" s="241"/>
      <c r="BS16" s="998"/>
      <c r="BT16" s="999"/>
      <c r="BU16" s="999"/>
      <c r="BV16" s="999"/>
      <c r="BW16" s="999"/>
      <c r="BX16" s="999"/>
      <c r="BY16" s="999"/>
      <c r="BZ16" s="999"/>
      <c r="CA16" s="999"/>
      <c r="CB16" s="999"/>
      <c r="CC16" s="999"/>
      <c r="CD16" s="999"/>
      <c r="CE16" s="999"/>
      <c r="CF16" s="999"/>
      <c r="CG16" s="1020"/>
      <c r="CH16" s="995"/>
      <c r="CI16" s="996"/>
      <c r="CJ16" s="996"/>
      <c r="CK16" s="996"/>
      <c r="CL16" s="997"/>
      <c r="CM16" s="995"/>
      <c r="CN16" s="996"/>
      <c r="CO16" s="996"/>
      <c r="CP16" s="996"/>
      <c r="CQ16" s="997"/>
      <c r="CR16" s="995"/>
      <c r="CS16" s="996"/>
      <c r="CT16" s="996"/>
      <c r="CU16" s="996"/>
      <c r="CV16" s="997"/>
      <c r="CW16" s="995"/>
      <c r="CX16" s="996"/>
      <c r="CY16" s="996"/>
      <c r="CZ16" s="996"/>
      <c r="DA16" s="997"/>
      <c r="DB16" s="995"/>
      <c r="DC16" s="996"/>
      <c r="DD16" s="996"/>
      <c r="DE16" s="996"/>
      <c r="DF16" s="997"/>
      <c r="DG16" s="995"/>
      <c r="DH16" s="996"/>
      <c r="DI16" s="996"/>
      <c r="DJ16" s="996"/>
      <c r="DK16" s="997"/>
      <c r="DL16" s="995"/>
      <c r="DM16" s="996"/>
      <c r="DN16" s="996"/>
      <c r="DO16" s="996"/>
      <c r="DP16" s="997"/>
      <c r="DQ16" s="995"/>
      <c r="DR16" s="996"/>
      <c r="DS16" s="996"/>
      <c r="DT16" s="996"/>
      <c r="DU16" s="997"/>
      <c r="DV16" s="998"/>
      <c r="DW16" s="999"/>
      <c r="DX16" s="999"/>
      <c r="DY16" s="999"/>
      <c r="DZ16" s="1000"/>
      <c r="EA16" s="236"/>
    </row>
    <row r="17" spans="1:131" s="237" customFormat="1" ht="26.25" customHeight="1" x14ac:dyDescent="0.15">
      <c r="A17" s="240">
        <v>11</v>
      </c>
      <c r="B17" s="1039"/>
      <c r="C17" s="1040"/>
      <c r="D17" s="1040"/>
      <c r="E17" s="1040"/>
      <c r="F17" s="1040"/>
      <c r="G17" s="1040"/>
      <c r="H17" s="1040"/>
      <c r="I17" s="1040"/>
      <c r="J17" s="1040"/>
      <c r="K17" s="1040"/>
      <c r="L17" s="1040"/>
      <c r="M17" s="1040"/>
      <c r="N17" s="1040"/>
      <c r="O17" s="1040"/>
      <c r="P17" s="1041"/>
      <c r="Q17" s="1045"/>
      <c r="R17" s="1046"/>
      <c r="S17" s="1046"/>
      <c r="T17" s="1046"/>
      <c r="U17" s="1046"/>
      <c r="V17" s="1046"/>
      <c r="W17" s="1046"/>
      <c r="X17" s="1046"/>
      <c r="Y17" s="1046"/>
      <c r="Z17" s="1046"/>
      <c r="AA17" s="1046"/>
      <c r="AB17" s="1046"/>
      <c r="AC17" s="1046"/>
      <c r="AD17" s="1046"/>
      <c r="AE17" s="1047"/>
      <c r="AF17" s="1023"/>
      <c r="AG17" s="1024"/>
      <c r="AH17" s="1024"/>
      <c r="AI17" s="1024"/>
      <c r="AJ17" s="1025"/>
      <c r="AK17" s="1088"/>
      <c r="AL17" s="1089"/>
      <c r="AM17" s="1089"/>
      <c r="AN17" s="1089"/>
      <c r="AO17" s="1089"/>
      <c r="AP17" s="1089"/>
      <c r="AQ17" s="1089"/>
      <c r="AR17" s="1089"/>
      <c r="AS17" s="1089"/>
      <c r="AT17" s="1089"/>
      <c r="AU17" s="1086"/>
      <c r="AV17" s="1086"/>
      <c r="AW17" s="1086"/>
      <c r="AX17" s="1086"/>
      <c r="AY17" s="1087"/>
      <c r="AZ17" s="234"/>
      <c r="BA17" s="234"/>
      <c r="BB17" s="234"/>
      <c r="BC17" s="234"/>
      <c r="BD17" s="234"/>
      <c r="BE17" s="235"/>
      <c r="BF17" s="235"/>
      <c r="BG17" s="235"/>
      <c r="BH17" s="235"/>
      <c r="BI17" s="235"/>
      <c r="BJ17" s="235"/>
      <c r="BK17" s="235"/>
      <c r="BL17" s="235"/>
      <c r="BM17" s="235"/>
      <c r="BN17" s="235"/>
      <c r="BO17" s="235"/>
      <c r="BP17" s="235"/>
      <c r="BQ17" s="240">
        <v>11</v>
      </c>
      <c r="BR17" s="241"/>
      <c r="BS17" s="998"/>
      <c r="BT17" s="999"/>
      <c r="BU17" s="999"/>
      <c r="BV17" s="999"/>
      <c r="BW17" s="999"/>
      <c r="BX17" s="999"/>
      <c r="BY17" s="999"/>
      <c r="BZ17" s="999"/>
      <c r="CA17" s="999"/>
      <c r="CB17" s="999"/>
      <c r="CC17" s="999"/>
      <c r="CD17" s="999"/>
      <c r="CE17" s="999"/>
      <c r="CF17" s="999"/>
      <c r="CG17" s="1020"/>
      <c r="CH17" s="995"/>
      <c r="CI17" s="996"/>
      <c r="CJ17" s="996"/>
      <c r="CK17" s="996"/>
      <c r="CL17" s="997"/>
      <c r="CM17" s="995"/>
      <c r="CN17" s="996"/>
      <c r="CO17" s="996"/>
      <c r="CP17" s="996"/>
      <c r="CQ17" s="997"/>
      <c r="CR17" s="995"/>
      <c r="CS17" s="996"/>
      <c r="CT17" s="996"/>
      <c r="CU17" s="996"/>
      <c r="CV17" s="997"/>
      <c r="CW17" s="995"/>
      <c r="CX17" s="996"/>
      <c r="CY17" s="996"/>
      <c r="CZ17" s="996"/>
      <c r="DA17" s="997"/>
      <c r="DB17" s="995"/>
      <c r="DC17" s="996"/>
      <c r="DD17" s="996"/>
      <c r="DE17" s="996"/>
      <c r="DF17" s="997"/>
      <c r="DG17" s="995"/>
      <c r="DH17" s="996"/>
      <c r="DI17" s="996"/>
      <c r="DJ17" s="996"/>
      <c r="DK17" s="997"/>
      <c r="DL17" s="995"/>
      <c r="DM17" s="996"/>
      <c r="DN17" s="996"/>
      <c r="DO17" s="996"/>
      <c r="DP17" s="997"/>
      <c r="DQ17" s="995"/>
      <c r="DR17" s="996"/>
      <c r="DS17" s="996"/>
      <c r="DT17" s="996"/>
      <c r="DU17" s="997"/>
      <c r="DV17" s="998"/>
      <c r="DW17" s="999"/>
      <c r="DX17" s="999"/>
      <c r="DY17" s="999"/>
      <c r="DZ17" s="1000"/>
      <c r="EA17" s="236"/>
    </row>
    <row r="18" spans="1:131" s="237" customFormat="1" ht="26.25" customHeight="1" x14ac:dyDescent="0.15">
      <c r="A18" s="240">
        <v>12</v>
      </c>
      <c r="B18" s="1039"/>
      <c r="C18" s="1040"/>
      <c r="D18" s="1040"/>
      <c r="E18" s="1040"/>
      <c r="F18" s="1040"/>
      <c r="G18" s="1040"/>
      <c r="H18" s="1040"/>
      <c r="I18" s="1040"/>
      <c r="J18" s="1040"/>
      <c r="K18" s="1040"/>
      <c r="L18" s="1040"/>
      <c r="M18" s="1040"/>
      <c r="N18" s="1040"/>
      <c r="O18" s="1040"/>
      <c r="P18" s="1041"/>
      <c r="Q18" s="1045"/>
      <c r="R18" s="1046"/>
      <c r="S18" s="1046"/>
      <c r="T18" s="1046"/>
      <c r="U18" s="1046"/>
      <c r="V18" s="1046"/>
      <c r="W18" s="1046"/>
      <c r="X18" s="1046"/>
      <c r="Y18" s="1046"/>
      <c r="Z18" s="1046"/>
      <c r="AA18" s="1046"/>
      <c r="AB18" s="1046"/>
      <c r="AC18" s="1046"/>
      <c r="AD18" s="1046"/>
      <c r="AE18" s="1047"/>
      <c r="AF18" s="1023"/>
      <c r="AG18" s="1024"/>
      <c r="AH18" s="1024"/>
      <c r="AI18" s="1024"/>
      <c r="AJ18" s="1025"/>
      <c r="AK18" s="1088"/>
      <c r="AL18" s="1089"/>
      <c r="AM18" s="1089"/>
      <c r="AN18" s="1089"/>
      <c r="AO18" s="1089"/>
      <c r="AP18" s="1089"/>
      <c r="AQ18" s="1089"/>
      <c r="AR18" s="1089"/>
      <c r="AS18" s="1089"/>
      <c r="AT18" s="1089"/>
      <c r="AU18" s="1086"/>
      <c r="AV18" s="1086"/>
      <c r="AW18" s="1086"/>
      <c r="AX18" s="1086"/>
      <c r="AY18" s="1087"/>
      <c r="AZ18" s="234"/>
      <c r="BA18" s="234"/>
      <c r="BB18" s="234"/>
      <c r="BC18" s="234"/>
      <c r="BD18" s="234"/>
      <c r="BE18" s="235"/>
      <c r="BF18" s="235"/>
      <c r="BG18" s="235"/>
      <c r="BH18" s="235"/>
      <c r="BI18" s="235"/>
      <c r="BJ18" s="235"/>
      <c r="BK18" s="235"/>
      <c r="BL18" s="235"/>
      <c r="BM18" s="235"/>
      <c r="BN18" s="235"/>
      <c r="BO18" s="235"/>
      <c r="BP18" s="235"/>
      <c r="BQ18" s="240">
        <v>12</v>
      </c>
      <c r="BR18" s="241"/>
      <c r="BS18" s="998"/>
      <c r="BT18" s="999"/>
      <c r="BU18" s="999"/>
      <c r="BV18" s="999"/>
      <c r="BW18" s="999"/>
      <c r="BX18" s="999"/>
      <c r="BY18" s="999"/>
      <c r="BZ18" s="999"/>
      <c r="CA18" s="999"/>
      <c r="CB18" s="999"/>
      <c r="CC18" s="999"/>
      <c r="CD18" s="999"/>
      <c r="CE18" s="999"/>
      <c r="CF18" s="999"/>
      <c r="CG18" s="1020"/>
      <c r="CH18" s="995"/>
      <c r="CI18" s="996"/>
      <c r="CJ18" s="996"/>
      <c r="CK18" s="996"/>
      <c r="CL18" s="997"/>
      <c r="CM18" s="995"/>
      <c r="CN18" s="996"/>
      <c r="CO18" s="996"/>
      <c r="CP18" s="996"/>
      <c r="CQ18" s="997"/>
      <c r="CR18" s="995"/>
      <c r="CS18" s="996"/>
      <c r="CT18" s="996"/>
      <c r="CU18" s="996"/>
      <c r="CV18" s="997"/>
      <c r="CW18" s="995"/>
      <c r="CX18" s="996"/>
      <c r="CY18" s="996"/>
      <c r="CZ18" s="996"/>
      <c r="DA18" s="997"/>
      <c r="DB18" s="995"/>
      <c r="DC18" s="996"/>
      <c r="DD18" s="996"/>
      <c r="DE18" s="996"/>
      <c r="DF18" s="997"/>
      <c r="DG18" s="995"/>
      <c r="DH18" s="996"/>
      <c r="DI18" s="996"/>
      <c r="DJ18" s="996"/>
      <c r="DK18" s="997"/>
      <c r="DL18" s="995"/>
      <c r="DM18" s="996"/>
      <c r="DN18" s="996"/>
      <c r="DO18" s="996"/>
      <c r="DP18" s="997"/>
      <c r="DQ18" s="995"/>
      <c r="DR18" s="996"/>
      <c r="DS18" s="996"/>
      <c r="DT18" s="996"/>
      <c r="DU18" s="997"/>
      <c r="DV18" s="998"/>
      <c r="DW18" s="999"/>
      <c r="DX18" s="999"/>
      <c r="DY18" s="999"/>
      <c r="DZ18" s="1000"/>
      <c r="EA18" s="236"/>
    </row>
    <row r="19" spans="1:131" s="237" customFormat="1" ht="26.25" customHeight="1" x14ac:dyDescent="0.15">
      <c r="A19" s="240">
        <v>13</v>
      </c>
      <c r="B19" s="1039"/>
      <c r="C19" s="1040"/>
      <c r="D19" s="1040"/>
      <c r="E19" s="1040"/>
      <c r="F19" s="1040"/>
      <c r="G19" s="1040"/>
      <c r="H19" s="1040"/>
      <c r="I19" s="1040"/>
      <c r="J19" s="1040"/>
      <c r="K19" s="1040"/>
      <c r="L19" s="1040"/>
      <c r="M19" s="1040"/>
      <c r="N19" s="1040"/>
      <c r="O19" s="1040"/>
      <c r="P19" s="1041"/>
      <c r="Q19" s="1045"/>
      <c r="R19" s="1046"/>
      <c r="S19" s="1046"/>
      <c r="T19" s="1046"/>
      <c r="U19" s="1046"/>
      <c r="V19" s="1046"/>
      <c r="W19" s="1046"/>
      <c r="X19" s="1046"/>
      <c r="Y19" s="1046"/>
      <c r="Z19" s="1046"/>
      <c r="AA19" s="1046"/>
      <c r="AB19" s="1046"/>
      <c r="AC19" s="1046"/>
      <c r="AD19" s="1046"/>
      <c r="AE19" s="1047"/>
      <c r="AF19" s="1023"/>
      <c r="AG19" s="1024"/>
      <c r="AH19" s="1024"/>
      <c r="AI19" s="1024"/>
      <c r="AJ19" s="1025"/>
      <c r="AK19" s="1088"/>
      <c r="AL19" s="1089"/>
      <c r="AM19" s="1089"/>
      <c r="AN19" s="1089"/>
      <c r="AO19" s="1089"/>
      <c r="AP19" s="1089"/>
      <c r="AQ19" s="1089"/>
      <c r="AR19" s="1089"/>
      <c r="AS19" s="1089"/>
      <c r="AT19" s="1089"/>
      <c r="AU19" s="1086"/>
      <c r="AV19" s="1086"/>
      <c r="AW19" s="1086"/>
      <c r="AX19" s="1086"/>
      <c r="AY19" s="1087"/>
      <c r="AZ19" s="234"/>
      <c r="BA19" s="234"/>
      <c r="BB19" s="234"/>
      <c r="BC19" s="234"/>
      <c r="BD19" s="234"/>
      <c r="BE19" s="235"/>
      <c r="BF19" s="235"/>
      <c r="BG19" s="235"/>
      <c r="BH19" s="235"/>
      <c r="BI19" s="235"/>
      <c r="BJ19" s="235"/>
      <c r="BK19" s="235"/>
      <c r="BL19" s="235"/>
      <c r="BM19" s="235"/>
      <c r="BN19" s="235"/>
      <c r="BO19" s="235"/>
      <c r="BP19" s="235"/>
      <c r="BQ19" s="240">
        <v>13</v>
      </c>
      <c r="BR19" s="241"/>
      <c r="BS19" s="998"/>
      <c r="BT19" s="999"/>
      <c r="BU19" s="999"/>
      <c r="BV19" s="999"/>
      <c r="BW19" s="999"/>
      <c r="BX19" s="999"/>
      <c r="BY19" s="999"/>
      <c r="BZ19" s="999"/>
      <c r="CA19" s="999"/>
      <c r="CB19" s="999"/>
      <c r="CC19" s="999"/>
      <c r="CD19" s="999"/>
      <c r="CE19" s="999"/>
      <c r="CF19" s="999"/>
      <c r="CG19" s="1020"/>
      <c r="CH19" s="995"/>
      <c r="CI19" s="996"/>
      <c r="CJ19" s="996"/>
      <c r="CK19" s="996"/>
      <c r="CL19" s="997"/>
      <c r="CM19" s="995"/>
      <c r="CN19" s="996"/>
      <c r="CO19" s="996"/>
      <c r="CP19" s="996"/>
      <c r="CQ19" s="997"/>
      <c r="CR19" s="995"/>
      <c r="CS19" s="996"/>
      <c r="CT19" s="996"/>
      <c r="CU19" s="996"/>
      <c r="CV19" s="997"/>
      <c r="CW19" s="995"/>
      <c r="CX19" s="996"/>
      <c r="CY19" s="996"/>
      <c r="CZ19" s="996"/>
      <c r="DA19" s="997"/>
      <c r="DB19" s="995"/>
      <c r="DC19" s="996"/>
      <c r="DD19" s="996"/>
      <c r="DE19" s="996"/>
      <c r="DF19" s="997"/>
      <c r="DG19" s="995"/>
      <c r="DH19" s="996"/>
      <c r="DI19" s="996"/>
      <c r="DJ19" s="996"/>
      <c r="DK19" s="997"/>
      <c r="DL19" s="995"/>
      <c r="DM19" s="996"/>
      <c r="DN19" s="996"/>
      <c r="DO19" s="996"/>
      <c r="DP19" s="997"/>
      <c r="DQ19" s="995"/>
      <c r="DR19" s="996"/>
      <c r="DS19" s="996"/>
      <c r="DT19" s="996"/>
      <c r="DU19" s="997"/>
      <c r="DV19" s="998"/>
      <c r="DW19" s="999"/>
      <c r="DX19" s="999"/>
      <c r="DY19" s="999"/>
      <c r="DZ19" s="1000"/>
      <c r="EA19" s="236"/>
    </row>
    <row r="20" spans="1:131" s="237" customFormat="1" ht="26.25" customHeight="1" x14ac:dyDescent="0.15">
      <c r="A20" s="240">
        <v>14</v>
      </c>
      <c r="B20" s="1039"/>
      <c r="C20" s="1040"/>
      <c r="D20" s="1040"/>
      <c r="E20" s="1040"/>
      <c r="F20" s="1040"/>
      <c r="G20" s="1040"/>
      <c r="H20" s="1040"/>
      <c r="I20" s="1040"/>
      <c r="J20" s="1040"/>
      <c r="K20" s="1040"/>
      <c r="L20" s="1040"/>
      <c r="M20" s="1040"/>
      <c r="N20" s="1040"/>
      <c r="O20" s="1040"/>
      <c r="P20" s="1041"/>
      <c r="Q20" s="1045"/>
      <c r="R20" s="1046"/>
      <c r="S20" s="1046"/>
      <c r="T20" s="1046"/>
      <c r="U20" s="1046"/>
      <c r="V20" s="1046"/>
      <c r="W20" s="1046"/>
      <c r="X20" s="1046"/>
      <c r="Y20" s="1046"/>
      <c r="Z20" s="1046"/>
      <c r="AA20" s="1046"/>
      <c r="AB20" s="1046"/>
      <c r="AC20" s="1046"/>
      <c r="AD20" s="1046"/>
      <c r="AE20" s="1047"/>
      <c r="AF20" s="1023"/>
      <c r="AG20" s="1024"/>
      <c r="AH20" s="1024"/>
      <c r="AI20" s="1024"/>
      <c r="AJ20" s="1025"/>
      <c r="AK20" s="1088"/>
      <c r="AL20" s="1089"/>
      <c r="AM20" s="1089"/>
      <c r="AN20" s="1089"/>
      <c r="AO20" s="1089"/>
      <c r="AP20" s="1089"/>
      <c r="AQ20" s="1089"/>
      <c r="AR20" s="1089"/>
      <c r="AS20" s="1089"/>
      <c r="AT20" s="1089"/>
      <c r="AU20" s="1086"/>
      <c r="AV20" s="1086"/>
      <c r="AW20" s="1086"/>
      <c r="AX20" s="1086"/>
      <c r="AY20" s="1087"/>
      <c r="AZ20" s="234"/>
      <c r="BA20" s="234"/>
      <c r="BB20" s="234"/>
      <c r="BC20" s="234"/>
      <c r="BD20" s="234"/>
      <c r="BE20" s="235"/>
      <c r="BF20" s="235"/>
      <c r="BG20" s="235"/>
      <c r="BH20" s="235"/>
      <c r="BI20" s="235"/>
      <c r="BJ20" s="235"/>
      <c r="BK20" s="235"/>
      <c r="BL20" s="235"/>
      <c r="BM20" s="235"/>
      <c r="BN20" s="235"/>
      <c r="BO20" s="235"/>
      <c r="BP20" s="235"/>
      <c r="BQ20" s="240">
        <v>14</v>
      </c>
      <c r="BR20" s="241"/>
      <c r="BS20" s="998"/>
      <c r="BT20" s="999"/>
      <c r="BU20" s="999"/>
      <c r="BV20" s="999"/>
      <c r="BW20" s="999"/>
      <c r="BX20" s="999"/>
      <c r="BY20" s="999"/>
      <c r="BZ20" s="999"/>
      <c r="CA20" s="999"/>
      <c r="CB20" s="999"/>
      <c r="CC20" s="999"/>
      <c r="CD20" s="999"/>
      <c r="CE20" s="999"/>
      <c r="CF20" s="999"/>
      <c r="CG20" s="1020"/>
      <c r="CH20" s="995"/>
      <c r="CI20" s="996"/>
      <c r="CJ20" s="996"/>
      <c r="CK20" s="996"/>
      <c r="CL20" s="997"/>
      <c r="CM20" s="995"/>
      <c r="CN20" s="996"/>
      <c r="CO20" s="996"/>
      <c r="CP20" s="996"/>
      <c r="CQ20" s="997"/>
      <c r="CR20" s="995"/>
      <c r="CS20" s="996"/>
      <c r="CT20" s="996"/>
      <c r="CU20" s="996"/>
      <c r="CV20" s="997"/>
      <c r="CW20" s="995"/>
      <c r="CX20" s="996"/>
      <c r="CY20" s="996"/>
      <c r="CZ20" s="996"/>
      <c r="DA20" s="997"/>
      <c r="DB20" s="995"/>
      <c r="DC20" s="996"/>
      <c r="DD20" s="996"/>
      <c r="DE20" s="996"/>
      <c r="DF20" s="997"/>
      <c r="DG20" s="995"/>
      <c r="DH20" s="996"/>
      <c r="DI20" s="996"/>
      <c r="DJ20" s="996"/>
      <c r="DK20" s="997"/>
      <c r="DL20" s="995"/>
      <c r="DM20" s="996"/>
      <c r="DN20" s="996"/>
      <c r="DO20" s="996"/>
      <c r="DP20" s="997"/>
      <c r="DQ20" s="995"/>
      <c r="DR20" s="996"/>
      <c r="DS20" s="996"/>
      <c r="DT20" s="996"/>
      <c r="DU20" s="997"/>
      <c r="DV20" s="998"/>
      <c r="DW20" s="999"/>
      <c r="DX20" s="999"/>
      <c r="DY20" s="999"/>
      <c r="DZ20" s="1000"/>
      <c r="EA20" s="236"/>
    </row>
    <row r="21" spans="1:131" s="237" customFormat="1" ht="26.25" customHeight="1" thickBot="1" x14ac:dyDescent="0.2">
      <c r="A21" s="240">
        <v>15</v>
      </c>
      <c r="B21" s="1039"/>
      <c r="C21" s="1040"/>
      <c r="D21" s="1040"/>
      <c r="E21" s="1040"/>
      <c r="F21" s="1040"/>
      <c r="G21" s="1040"/>
      <c r="H21" s="1040"/>
      <c r="I21" s="1040"/>
      <c r="J21" s="1040"/>
      <c r="K21" s="1040"/>
      <c r="L21" s="1040"/>
      <c r="M21" s="1040"/>
      <c r="N21" s="1040"/>
      <c r="O21" s="1040"/>
      <c r="P21" s="1041"/>
      <c r="Q21" s="1045"/>
      <c r="R21" s="1046"/>
      <c r="S21" s="1046"/>
      <c r="T21" s="1046"/>
      <c r="U21" s="1046"/>
      <c r="V21" s="1046"/>
      <c r="W21" s="1046"/>
      <c r="X21" s="1046"/>
      <c r="Y21" s="1046"/>
      <c r="Z21" s="1046"/>
      <c r="AA21" s="1046"/>
      <c r="AB21" s="1046"/>
      <c r="AC21" s="1046"/>
      <c r="AD21" s="1046"/>
      <c r="AE21" s="1047"/>
      <c r="AF21" s="1023"/>
      <c r="AG21" s="1024"/>
      <c r="AH21" s="1024"/>
      <c r="AI21" s="1024"/>
      <c r="AJ21" s="1025"/>
      <c r="AK21" s="1088"/>
      <c r="AL21" s="1089"/>
      <c r="AM21" s="1089"/>
      <c r="AN21" s="1089"/>
      <c r="AO21" s="1089"/>
      <c r="AP21" s="1089"/>
      <c r="AQ21" s="1089"/>
      <c r="AR21" s="1089"/>
      <c r="AS21" s="1089"/>
      <c r="AT21" s="1089"/>
      <c r="AU21" s="1086"/>
      <c r="AV21" s="1086"/>
      <c r="AW21" s="1086"/>
      <c r="AX21" s="1086"/>
      <c r="AY21" s="1087"/>
      <c r="AZ21" s="234"/>
      <c r="BA21" s="234"/>
      <c r="BB21" s="234"/>
      <c r="BC21" s="234"/>
      <c r="BD21" s="234"/>
      <c r="BE21" s="235"/>
      <c r="BF21" s="235"/>
      <c r="BG21" s="235"/>
      <c r="BH21" s="235"/>
      <c r="BI21" s="235"/>
      <c r="BJ21" s="235"/>
      <c r="BK21" s="235"/>
      <c r="BL21" s="235"/>
      <c r="BM21" s="235"/>
      <c r="BN21" s="235"/>
      <c r="BO21" s="235"/>
      <c r="BP21" s="235"/>
      <c r="BQ21" s="240">
        <v>15</v>
      </c>
      <c r="BR21" s="241"/>
      <c r="BS21" s="998"/>
      <c r="BT21" s="999"/>
      <c r="BU21" s="999"/>
      <c r="BV21" s="999"/>
      <c r="BW21" s="999"/>
      <c r="BX21" s="999"/>
      <c r="BY21" s="999"/>
      <c r="BZ21" s="999"/>
      <c r="CA21" s="999"/>
      <c r="CB21" s="999"/>
      <c r="CC21" s="999"/>
      <c r="CD21" s="999"/>
      <c r="CE21" s="999"/>
      <c r="CF21" s="999"/>
      <c r="CG21" s="1020"/>
      <c r="CH21" s="995"/>
      <c r="CI21" s="996"/>
      <c r="CJ21" s="996"/>
      <c r="CK21" s="996"/>
      <c r="CL21" s="997"/>
      <c r="CM21" s="995"/>
      <c r="CN21" s="996"/>
      <c r="CO21" s="996"/>
      <c r="CP21" s="996"/>
      <c r="CQ21" s="997"/>
      <c r="CR21" s="995"/>
      <c r="CS21" s="996"/>
      <c r="CT21" s="996"/>
      <c r="CU21" s="996"/>
      <c r="CV21" s="997"/>
      <c r="CW21" s="995"/>
      <c r="CX21" s="996"/>
      <c r="CY21" s="996"/>
      <c r="CZ21" s="996"/>
      <c r="DA21" s="997"/>
      <c r="DB21" s="995"/>
      <c r="DC21" s="996"/>
      <c r="DD21" s="996"/>
      <c r="DE21" s="996"/>
      <c r="DF21" s="997"/>
      <c r="DG21" s="995"/>
      <c r="DH21" s="996"/>
      <c r="DI21" s="996"/>
      <c r="DJ21" s="996"/>
      <c r="DK21" s="997"/>
      <c r="DL21" s="995"/>
      <c r="DM21" s="996"/>
      <c r="DN21" s="996"/>
      <c r="DO21" s="996"/>
      <c r="DP21" s="997"/>
      <c r="DQ21" s="995"/>
      <c r="DR21" s="996"/>
      <c r="DS21" s="996"/>
      <c r="DT21" s="996"/>
      <c r="DU21" s="997"/>
      <c r="DV21" s="998"/>
      <c r="DW21" s="999"/>
      <c r="DX21" s="999"/>
      <c r="DY21" s="999"/>
      <c r="DZ21" s="1000"/>
      <c r="EA21" s="236"/>
    </row>
    <row r="22" spans="1:131" s="237" customFormat="1" ht="26.25" customHeight="1" x14ac:dyDescent="0.15">
      <c r="A22" s="240">
        <v>16</v>
      </c>
      <c r="B22" s="1039"/>
      <c r="C22" s="1040"/>
      <c r="D22" s="1040"/>
      <c r="E22" s="1040"/>
      <c r="F22" s="1040"/>
      <c r="G22" s="1040"/>
      <c r="H22" s="1040"/>
      <c r="I22" s="1040"/>
      <c r="J22" s="1040"/>
      <c r="K22" s="1040"/>
      <c r="L22" s="1040"/>
      <c r="M22" s="1040"/>
      <c r="N22" s="1040"/>
      <c r="O22" s="1040"/>
      <c r="P22" s="1041"/>
      <c r="Q22" s="1083"/>
      <c r="R22" s="1084"/>
      <c r="S22" s="1084"/>
      <c r="T22" s="1084"/>
      <c r="U22" s="1084"/>
      <c r="V22" s="1084"/>
      <c r="W22" s="1084"/>
      <c r="X22" s="1084"/>
      <c r="Y22" s="1084"/>
      <c r="Z22" s="1084"/>
      <c r="AA22" s="1084"/>
      <c r="AB22" s="1084"/>
      <c r="AC22" s="1084"/>
      <c r="AD22" s="1084"/>
      <c r="AE22" s="1085"/>
      <c r="AF22" s="1023"/>
      <c r="AG22" s="1024"/>
      <c r="AH22" s="1024"/>
      <c r="AI22" s="1024"/>
      <c r="AJ22" s="1025"/>
      <c r="AK22" s="1079"/>
      <c r="AL22" s="1080"/>
      <c r="AM22" s="1080"/>
      <c r="AN22" s="1080"/>
      <c r="AO22" s="1080"/>
      <c r="AP22" s="1080"/>
      <c r="AQ22" s="1080"/>
      <c r="AR22" s="1080"/>
      <c r="AS22" s="1080"/>
      <c r="AT22" s="1080"/>
      <c r="AU22" s="1081"/>
      <c r="AV22" s="1081"/>
      <c r="AW22" s="1081"/>
      <c r="AX22" s="1081"/>
      <c r="AY22" s="1082"/>
      <c r="AZ22" s="1037" t="s">
        <v>393</v>
      </c>
      <c r="BA22" s="1037"/>
      <c r="BB22" s="1037"/>
      <c r="BC22" s="1037"/>
      <c r="BD22" s="1038"/>
      <c r="BE22" s="235"/>
      <c r="BF22" s="235"/>
      <c r="BG22" s="235"/>
      <c r="BH22" s="235"/>
      <c r="BI22" s="235"/>
      <c r="BJ22" s="235"/>
      <c r="BK22" s="235"/>
      <c r="BL22" s="235"/>
      <c r="BM22" s="235"/>
      <c r="BN22" s="235"/>
      <c r="BO22" s="235"/>
      <c r="BP22" s="235"/>
      <c r="BQ22" s="240">
        <v>16</v>
      </c>
      <c r="BR22" s="241"/>
      <c r="BS22" s="998"/>
      <c r="BT22" s="999"/>
      <c r="BU22" s="999"/>
      <c r="BV22" s="999"/>
      <c r="BW22" s="999"/>
      <c r="BX22" s="999"/>
      <c r="BY22" s="999"/>
      <c r="BZ22" s="999"/>
      <c r="CA22" s="999"/>
      <c r="CB22" s="999"/>
      <c r="CC22" s="999"/>
      <c r="CD22" s="999"/>
      <c r="CE22" s="999"/>
      <c r="CF22" s="999"/>
      <c r="CG22" s="1020"/>
      <c r="CH22" s="995"/>
      <c r="CI22" s="996"/>
      <c r="CJ22" s="996"/>
      <c r="CK22" s="996"/>
      <c r="CL22" s="997"/>
      <c r="CM22" s="995"/>
      <c r="CN22" s="996"/>
      <c r="CO22" s="996"/>
      <c r="CP22" s="996"/>
      <c r="CQ22" s="997"/>
      <c r="CR22" s="995"/>
      <c r="CS22" s="996"/>
      <c r="CT22" s="996"/>
      <c r="CU22" s="996"/>
      <c r="CV22" s="997"/>
      <c r="CW22" s="995"/>
      <c r="CX22" s="996"/>
      <c r="CY22" s="996"/>
      <c r="CZ22" s="996"/>
      <c r="DA22" s="997"/>
      <c r="DB22" s="995"/>
      <c r="DC22" s="996"/>
      <c r="DD22" s="996"/>
      <c r="DE22" s="996"/>
      <c r="DF22" s="997"/>
      <c r="DG22" s="995"/>
      <c r="DH22" s="996"/>
      <c r="DI22" s="996"/>
      <c r="DJ22" s="996"/>
      <c r="DK22" s="997"/>
      <c r="DL22" s="995"/>
      <c r="DM22" s="996"/>
      <c r="DN22" s="996"/>
      <c r="DO22" s="996"/>
      <c r="DP22" s="997"/>
      <c r="DQ22" s="995"/>
      <c r="DR22" s="996"/>
      <c r="DS22" s="996"/>
      <c r="DT22" s="996"/>
      <c r="DU22" s="997"/>
      <c r="DV22" s="998"/>
      <c r="DW22" s="999"/>
      <c r="DX22" s="999"/>
      <c r="DY22" s="999"/>
      <c r="DZ22" s="1000"/>
      <c r="EA22" s="236"/>
    </row>
    <row r="23" spans="1:131" s="237" customFormat="1" ht="26.25" customHeight="1" thickBot="1" x14ac:dyDescent="0.2">
      <c r="A23" s="242" t="s">
        <v>394</v>
      </c>
      <c r="B23" s="943" t="s">
        <v>395</v>
      </c>
      <c r="C23" s="944"/>
      <c r="D23" s="944"/>
      <c r="E23" s="944"/>
      <c r="F23" s="944"/>
      <c r="G23" s="944"/>
      <c r="H23" s="944"/>
      <c r="I23" s="944"/>
      <c r="J23" s="944"/>
      <c r="K23" s="944"/>
      <c r="L23" s="944"/>
      <c r="M23" s="944"/>
      <c r="N23" s="944"/>
      <c r="O23" s="944"/>
      <c r="P23" s="954"/>
      <c r="Q23" s="1070">
        <v>16496</v>
      </c>
      <c r="R23" s="1071"/>
      <c r="S23" s="1071"/>
      <c r="T23" s="1071"/>
      <c r="U23" s="1071"/>
      <c r="V23" s="1071">
        <v>16143</v>
      </c>
      <c r="W23" s="1071"/>
      <c r="X23" s="1071"/>
      <c r="Y23" s="1071"/>
      <c r="Z23" s="1071"/>
      <c r="AA23" s="1071">
        <v>353</v>
      </c>
      <c r="AB23" s="1071"/>
      <c r="AC23" s="1071"/>
      <c r="AD23" s="1071"/>
      <c r="AE23" s="1072"/>
      <c r="AF23" s="1073">
        <v>304</v>
      </c>
      <c r="AG23" s="1071"/>
      <c r="AH23" s="1071"/>
      <c r="AI23" s="1071"/>
      <c r="AJ23" s="1074"/>
      <c r="AK23" s="1075"/>
      <c r="AL23" s="1076"/>
      <c r="AM23" s="1076"/>
      <c r="AN23" s="1076"/>
      <c r="AO23" s="1076"/>
      <c r="AP23" s="1071">
        <v>13826</v>
      </c>
      <c r="AQ23" s="1071"/>
      <c r="AR23" s="1071"/>
      <c r="AS23" s="1071"/>
      <c r="AT23" s="1071"/>
      <c r="AU23" s="1077"/>
      <c r="AV23" s="1077"/>
      <c r="AW23" s="1077"/>
      <c r="AX23" s="1077"/>
      <c r="AY23" s="1078"/>
      <c r="AZ23" s="1067" t="s">
        <v>396</v>
      </c>
      <c r="BA23" s="1068"/>
      <c r="BB23" s="1068"/>
      <c r="BC23" s="1068"/>
      <c r="BD23" s="1069"/>
      <c r="BE23" s="235"/>
      <c r="BF23" s="235"/>
      <c r="BG23" s="235"/>
      <c r="BH23" s="235"/>
      <c r="BI23" s="235"/>
      <c r="BJ23" s="235"/>
      <c r="BK23" s="235"/>
      <c r="BL23" s="235"/>
      <c r="BM23" s="235"/>
      <c r="BN23" s="235"/>
      <c r="BO23" s="235"/>
      <c r="BP23" s="235"/>
      <c r="BQ23" s="240">
        <v>17</v>
      </c>
      <c r="BR23" s="241"/>
      <c r="BS23" s="998"/>
      <c r="BT23" s="999"/>
      <c r="BU23" s="999"/>
      <c r="BV23" s="999"/>
      <c r="BW23" s="999"/>
      <c r="BX23" s="999"/>
      <c r="BY23" s="999"/>
      <c r="BZ23" s="999"/>
      <c r="CA23" s="999"/>
      <c r="CB23" s="999"/>
      <c r="CC23" s="999"/>
      <c r="CD23" s="999"/>
      <c r="CE23" s="999"/>
      <c r="CF23" s="999"/>
      <c r="CG23" s="1020"/>
      <c r="CH23" s="995"/>
      <c r="CI23" s="996"/>
      <c r="CJ23" s="996"/>
      <c r="CK23" s="996"/>
      <c r="CL23" s="997"/>
      <c r="CM23" s="995"/>
      <c r="CN23" s="996"/>
      <c r="CO23" s="996"/>
      <c r="CP23" s="996"/>
      <c r="CQ23" s="997"/>
      <c r="CR23" s="995"/>
      <c r="CS23" s="996"/>
      <c r="CT23" s="996"/>
      <c r="CU23" s="996"/>
      <c r="CV23" s="997"/>
      <c r="CW23" s="995"/>
      <c r="CX23" s="996"/>
      <c r="CY23" s="996"/>
      <c r="CZ23" s="996"/>
      <c r="DA23" s="997"/>
      <c r="DB23" s="995"/>
      <c r="DC23" s="996"/>
      <c r="DD23" s="996"/>
      <c r="DE23" s="996"/>
      <c r="DF23" s="997"/>
      <c r="DG23" s="995"/>
      <c r="DH23" s="996"/>
      <c r="DI23" s="996"/>
      <c r="DJ23" s="996"/>
      <c r="DK23" s="997"/>
      <c r="DL23" s="995"/>
      <c r="DM23" s="996"/>
      <c r="DN23" s="996"/>
      <c r="DO23" s="996"/>
      <c r="DP23" s="997"/>
      <c r="DQ23" s="995"/>
      <c r="DR23" s="996"/>
      <c r="DS23" s="996"/>
      <c r="DT23" s="996"/>
      <c r="DU23" s="997"/>
      <c r="DV23" s="998"/>
      <c r="DW23" s="999"/>
      <c r="DX23" s="999"/>
      <c r="DY23" s="999"/>
      <c r="DZ23" s="1000"/>
      <c r="EA23" s="236"/>
    </row>
    <row r="24" spans="1:131" s="237" customFormat="1" ht="26.25" customHeight="1" x14ac:dyDescent="0.15">
      <c r="A24" s="1066" t="s">
        <v>397</v>
      </c>
      <c r="B24" s="1066"/>
      <c r="C24" s="1066"/>
      <c r="D24" s="1066"/>
      <c r="E24" s="1066"/>
      <c r="F24" s="1066"/>
      <c r="G24" s="1066"/>
      <c r="H24" s="1066"/>
      <c r="I24" s="1066"/>
      <c r="J24" s="1066"/>
      <c r="K24" s="1066"/>
      <c r="L24" s="1066"/>
      <c r="M24" s="1066"/>
      <c r="N24" s="1066"/>
      <c r="O24" s="1066"/>
      <c r="P24" s="1066"/>
      <c r="Q24" s="1066"/>
      <c r="R24" s="1066"/>
      <c r="S24" s="1066"/>
      <c r="T24" s="1066"/>
      <c r="U24" s="1066"/>
      <c r="V24" s="1066"/>
      <c r="W24" s="1066"/>
      <c r="X24" s="1066"/>
      <c r="Y24" s="1066"/>
      <c r="Z24" s="1066"/>
      <c r="AA24" s="1066"/>
      <c r="AB24" s="1066"/>
      <c r="AC24" s="1066"/>
      <c r="AD24" s="1066"/>
      <c r="AE24" s="1066"/>
      <c r="AF24" s="1066"/>
      <c r="AG24" s="1066"/>
      <c r="AH24" s="1066"/>
      <c r="AI24" s="1066"/>
      <c r="AJ24" s="1066"/>
      <c r="AK24" s="1066"/>
      <c r="AL24" s="1066"/>
      <c r="AM24" s="1066"/>
      <c r="AN24" s="1066"/>
      <c r="AO24" s="1066"/>
      <c r="AP24" s="1066"/>
      <c r="AQ24" s="1066"/>
      <c r="AR24" s="1066"/>
      <c r="AS24" s="1066"/>
      <c r="AT24" s="1066"/>
      <c r="AU24" s="1066"/>
      <c r="AV24" s="1066"/>
      <c r="AW24" s="1066"/>
      <c r="AX24" s="1066"/>
      <c r="AY24" s="1066"/>
      <c r="AZ24" s="234"/>
      <c r="BA24" s="234"/>
      <c r="BB24" s="234"/>
      <c r="BC24" s="234"/>
      <c r="BD24" s="234"/>
      <c r="BE24" s="235"/>
      <c r="BF24" s="235"/>
      <c r="BG24" s="235"/>
      <c r="BH24" s="235"/>
      <c r="BI24" s="235"/>
      <c r="BJ24" s="235"/>
      <c r="BK24" s="235"/>
      <c r="BL24" s="235"/>
      <c r="BM24" s="235"/>
      <c r="BN24" s="235"/>
      <c r="BO24" s="235"/>
      <c r="BP24" s="235"/>
      <c r="BQ24" s="240">
        <v>18</v>
      </c>
      <c r="BR24" s="241"/>
      <c r="BS24" s="998"/>
      <c r="BT24" s="999"/>
      <c r="BU24" s="999"/>
      <c r="BV24" s="999"/>
      <c r="BW24" s="999"/>
      <c r="BX24" s="999"/>
      <c r="BY24" s="999"/>
      <c r="BZ24" s="999"/>
      <c r="CA24" s="999"/>
      <c r="CB24" s="999"/>
      <c r="CC24" s="999"/>
      <c r="CD24" s="999"/>
      <c r="CE24" s="999"/>
      <c r="CF24" s="999"/>
      <c r="CG24" s="1020"/>
      <c r="CH24" s="995"/>
      <c r="CI24" s="996"/>
      <c r="CJ24" s="996"/>
      <c r="CK24" s="996"/>
      <c r="CL24" s="997"/>
      <c r="CM24" s="995"/>
      <c r="CN24" s="996"/>
      <c r="CO24" s="996"/>
      <c r="CP24" s="996"/>
      <c r="CQ24" s="997"/>
      <c r="CR24" s="995"/>
      <c r="CS24" s="996"/>
      <c r="CT24" s="996"/>
      <c r="CU24" s="996"/>
      <c r="CV24" s="997"/>
      <c r="CW24" s="995"/>
      <c r="CX24" s="996"/>
      <c r="CY24" s="996"/>
      <c r="CZ24" s="996"/>
      <c r="DA24" s="997"/>
      <c r="DB24" s="995"/>
      <c r="DC24" s="996"/>
      <c r="DD24" s="996"/>
      <c r="DE24" s="996"/>
      <c r="DF24" s="997"/>
      <c r="DG24" s="995"/>
      <c r="DH24" s="996"/>
      <c r="DI24" s="996"/>
      <c r="DJ24" s="996"/>
      <c r="DK24" s="997"/>
      <c r="DL24" s="995"/>
      <c r="DM24" s="996"/>
      <c r="DN24" s="996"/>
      <c r="DO24" s="996"/>
      <c r="DP24" s="997"/>
      <c r="DQ24" s="995"/>
      <c r="DR24" s="996"/>
      <c r="DS24" s="996"/>
      <c r="DT24" s="996"/>
      <c r="DU24" s="997"/>
      <c r="DV24" s="998"/>
      <c r="DW24" s="999"/>
      <c r="DX24" s="999"/>
      <c r="DY24" s="999"/>
      <c r="DZ24" s="1000"/>
      <c r="EA24" s="236"/>
    </row>
    <row r="25" spans="1:131" ht="26.25" customHeight="1" thickBot="1" x14ac:dyDescent="0.2">
      <c r="A25" s="1065" t="s">
        <v>398</v>
      </c>
      <c r="B25" s="1065"/>
      <c r="C25" s="1065"/>
      <c r="D25" s="1065"/>
      <c r="E25" s="1065"/>
      <c r="F25" s="1065"/>
      <c r="G25" s="1065"/>
      <c r="H25" s="1065"/>
      <c r="I25" s="1065"/>
      <c r="J25" s="1065"/>
      <c r="K25" s="1065"/>
      <c r="L25" s="1065"/>
      <c r="M25" s="1065"/>
      <c r="N25" s="1065"/>
      <c r="O25" s="1065"/>
      <c r="P25" s="1065"/>
      <c r="Q25" s="1065"/>
      <c r="R25" s="1065"/>
      <c r="S25" s="1065"/>
      <c r="T25" s="1065"/>
      <c r="U25" s="1065"/>
      <c r="V25" s="1065"/>
      <c r="W25" s="1065"/>
      <c r="X25" s="1065"/>
      <c r="Y25" s="1065"/>
      <c r="Z25" s="1065"/>
      <c r="AA25" s="1065"/>
      <c r="AB25" s="1065"/>
      <c r="AC25" s="1065"/>
      <c r="AD25" s="1065"/>
      <c r="AE25" s="1065"/>
      <c r="AF25" s="1065"/>
      <c r="AG25" s="1065"/>
      <c r="AH25" s="1065"/>
      <c r="AI25" s="1065"/>
      <c r="AJ25" s="1065"/>
      <c r="AK25" s="1065"/>
      <c r="AL25" s="1065"/>
      <c r="AM25" s="1065"/>
      <c r="AN25" s="1065"/>
      <c r="AO25" s="1065"/>
      <c r="AP25" s="1065"/>
      <c r="AQ25" s="1065"/>
      <c r="AR25" s="1065"/>
      <c r="AS25" s="1065"/>
      <c r="AT25" s="1065"/>
      <c r="AU25" s="1065"/>
      <c r="AV25" s="1065"/>
      <c r="AW25" s="1065"/>
      <c r="AX25" s="1065"/>
      <c r="AY25" s="1065"/>
      <c r="AZ25" s="1065"/>
      <c r="BA25" s="1065"/>
      <c r="BB25" s="1065"/>
      <c r="BC25" s="1065"/>
      <c r="BD25" s="1065"/>
      <c r="BE25" s="1065"/>
      <c r="BF25" s="1065"/>
      <c r="BG25" s="1065"/>
      <c r="BH25" s="1065"/>
      <c r="BI25" s="1065"/>
      <c r="BJ25" s="234"/>
      <c r="BK25" s="234"/>
      <c r="BL25" s="234"/>
      <c r="BM25" s="234"/>
      <c r="BN25" s="234"/>
      <c r="BO25" s="243"/>
      <c r="BP25" s="243"/>
      <c r="BQ25" s="240">
        <v>19</v>
      </c>
      <c r="BR25" s="241"/>
      <c r="BS25" s="998"/>
      <c r="BT25" s="999"/>
      <c r="BU25" s="999"/>
      <c r="BV25" s="999"/>
      <c r="BW25" s="999"/>
      <c r="BX25" s="999"/>
      <c r="BY25" s="999"/>
      <c r="BZ25" s="999"/>
      <c r="CA25" s="999"/>
      <c r="CB25" s="999"/>
      <c r="CC25" s="999"/>
      <c r="CD25" s="999"/>
      <c r="CE25" s="999"/>
      <c r="CF25" s="999"/>
      <c r="CG25" s="1020"/>
      <c r="CH25" s="995"/>
      <c r="CI25" s="996"/>
      <c r="CJ25" s="996"/>
      <c r="CK25" s="996"/>
      <c r="CL25" s="997"/>
      <c r="CM25" s="995"/>
      <c r="CN25" s="996"/>
      <c r="CO25" s="996"/>
      <c r="CP25" s="996"/>
      <c r="CQ25" s="997"/>
      <c r="CR25" s="995"/>
      <c r="CS25" s="996"/>
      <c r="CT25" s="996"/>
      <c r="CU25" s="996"/>
      <c r="CV25" s="997"/>
      <c r="CW25" s="995"/>
      <c r="CX25" s="996"/>
      <c r="CY25" s="996"/>
      <c r="CZ25" s="996"/>
      <c r="DA25" s="997"/>
      <c r="DB25" s="995"/>
      <c r="DC25" s="996"/>
      <c r="DD25" s="996"/>
      <c r="DE25" s="996"/>
      <c r="DF25" s="997"/>
      <c r="DG25" s="995"/>
      <c r="DH25" s="996"/>
      <c r="DI25" s="996"/>
      <c r="DJ25" s="996"/>
      <c r="DK25" s="997"/>
      <c r="DL25" s="995"/>
      <c r="DM25" s="996"/>
      <c r="DN25" s="996"/>
      <c r="DO25" s="996"/>
      <c r="DP25" s="997"/>
      <c r="DQ25" s="995"/>
      <c r="DR25" s="996"/>
      <c r="DS25" s="996"/>
      <c r="DT25" s="996"/>
      <c r="DU25" s="997"/>
      <c r="DV25" s="998"/>
      <c r="DW25" s="999"/>
      <c r="DX25" s="999"/>
      <c r="DY25" s="999"/>
      <c r="DZ25" s="1000"/>
      <c r="EA25" s="231"/>
    </row>
    <row r="26" spans="1:131" ht="26.25" customHeight="1" x14ac:dyDescent="0.15">
      <c r="A26" s="1001" t="s">
        <v>374</v>
      </c>
      <c r="B26" s="1002"/>
      <c r="C26" s="1002"/>
      <c r="D26" s="1002"/>
      <c r="E26" s="1002"/>
      <c r="F26" s="1002"/>
      <c r="G26" s="1002"/>
      <c r="H26" s="1002"/>
      <c r="I26" s="1002"/>
      <c r="J26" s="1002"/>
      <c r="K26" s="1002"/>
      <c r="L26" s="1002"/>
      <c r="M26" s="1002"/>
      <c r="N26" s="1002"/>
      <c r="O26" s="1002"/>
      <c r="P26" s="1003"/>
      <c r="Q26" s="1007" t="s">
        <v>399</v>
      </c>
      <c r="R26" s="1008"/>
      <c r="S26" s="1008"/>
      <c r="T26" s="1008"/>
      <c r="U26" s="1009"/>
      <c r="V26" s="1007" t="s">
        <v>400</v>
      </c>
      <c r="W26" s="1008"/>
      <c r="X26" s="1008"/>
      <c r="Y26" s="1008"/>
      <c r="Z26" s="1009"/>
      <c r="AA26" s="1007" t="s">
        <v>401</v>
      </c>
      <c r="AB26" s="1008"/>
      <c r="AC26" s="1008"/>
      <c r="AD26" s="1008"/>
      <c r="AE26" s="1008"/>
      <c r="AF26" s="1061" t="s">
        <v>402</v>
      </c>
      <c r="AG26" s="1014"/>
      <c r="AH26" s="1014"/>
      <c r="AI26" s="1014"/>
      <c r="AJ26" s="1062"/>
      <c r="AK26" s="1008" t="s">
        <v>403</v>
      </c>
      <c r="AL26" s="1008"/>
      <c r="AM26" s="1008"/>
      <c r="AN26" s="1008"/>
      <c r="AO26" s="1009"/>
      <c r="AP26" s="1007" t="s">
        <v>404</v>
      </c>
      <c r="AQ26" s="1008"/>
      <c r="AR26" s="1008"/>
      <c r="AS26" s="1008"/>
      <c r="AT26" s="1009"/>
      <c r="AU26" s="1007" t="s">
        <v>405</v>
      </c>
      <c r="AV26" s="1008"/>
      <c r="AW26" s="1008"/>
      <c r="AX26" s="1008"/>
      <c r="AY26" s="1009"/>
      <c r="AZ26" s="1007" t="s">
        <v>406</v>
      </c>
      <c r="BA26" s="1008"/>
      <c r="BB26" s="1008"/>
      <c r="BC26" s="1008"/>
      <c r="BD26" s="1009"/>
      <c r="BE26" s="1007" t="s">
        <v>381</v>
      </c>
      <c r="BF26" s="1008"/>
      <c r="BG26" s="1008"/>
      <c r="BH26" s="1008"/>
      <c r="BI26" s="1021"/>
      <c r="BJ26" s="234"/>
      <c r="BK26" s="234"/>
      <c r="BL26" s="234"/>
      <c r="BM26" s="234"/>
      <c r="BN26" s="234"/>
      <c r="BO26" s="243"/>
      <c r="BP26" s="243"/>
      <c r="BQ26" s="240">
        <v>20</v>
      </c>
      <c r="BR26" s="241"/>
      <c r="BS26" s="998"/>
      <c r="BT26" s="999"/>
      <c r="BU26" s="999"/>
      <c r="BV26" s="999"/>
      <c r="BW26" s="999"/>
      <c r="BX26" s="999"/>
      <c r="BY26" s="999"/>
      <c r="BZ26" s="999"/>
      <c r="CA26" s="999"/>
      <c r="CB26" s="999"/>
      <c r="CC26" s="999"/>
      <c r="CD26" s="999"/>
      <c r="CE26" s="999"/>
      <c r="CF26" s="999"/>
      <c r="CG26" s="1020"/>
      <c r="CH26" s="995"/>
      <c r="CI26" s="996"/>
      <c r="CJ26" s="996"/>
      <c r="CK26" s="996"/>
      <c r="CL26" s="997"/>
      <c r="CM26" s="995"/>
      <c r="CN26" s="996"/>
      <c r="CO26" s="996"/>
      <c r="CP26" s="996"/>
      <c r="CQ26" s="997"/>
      <c r="CR26" s="995"/>
      <c r="CS26" s="996"/>
      <c r="CT26" s="996"/>
      <c r="CU26" s="996"/>
      <c r="CV26" s="997"/>
      <c r="CW26" s="995"/>
      <c r="CX26" s="996"/>
      <c r="CY26" s="996"/>
      <c r="CZ26" s="996"/>
      <c r="DA26" s="997"/>
      <c r="DB26" s="995"/>
      <c r="DC26" s="996"/>
      <c r="DD26" s="996"/>
      <c r="DE26" s="996"/>
      <c r="DF26" s="997"/>
      <c r="DG26" s="995"/>
      <c r="DH26" s="996"/>
      <c r="DI26" s="996"/>
      <c r="DJ26" s="996"/>
      <c r="DK26" s="997"/>
      <c r="DL26" s="995"/>
      <c r="DM26" s="996"/>
      <c r="DN26" s="996"/>
      <c r="DO26" s="996"/>
      <c r="DP26" s="997"/>
      <c r="DQ26" s="995"/>
      <c r="DR26" s="996"/>
      <c r="DS26" s="996"/>
      <c r="DT26" s="996"/>
      <c r="DU26" s="997"/>
      <c r="DV26" s="998"/>
      <c r="DW26" s="999"/>
      <c r="DX26" s="999"/>
      <c r="DY26" s="999"/>
      <c r="DZ26" s="1000"/>
      <c r="EA26" s="231"/>
    </row>
    <row r="27" spans="1:131" ht="26.25" customHeight="1" thickBot="1" x14ac:dyDescent="0.2">
      <c r="A27" s="1004"/>
      <c r="B27" s="1005"/>
      <c r="C27" s="1005"/>
      <c r="D27" s="1005"/>
      <c r="E27" s="1005"/>
      <c r="F27" s="1005"/>
      <c r="G27" s="1005"/>
      <c r="H27" s="1005"/>
      <c r="I27" s="1005"/>
      <c r="J27" s="1005"/>
      <c r="K27" s="1005"/>
      <c r="L27" s="1005"/>
      <c r="M27" s="1005"/>
      <c r="N27" s="1005"/>
      <c r="O27" s="1005"/>
      <c r="P27" s="1006"/>
      <c r="Q27" s="1010"/>
      <c r="R27" s="1011"/>
      <c r="S27" s="1011"/>
      <c r="T27" s="1011"/>
      <c r="U27" s="1012"/>
      <c r="V27" s="1010"/>
      <c r="W27" s="1011"/>
      <c r="X27" s="1011"/>
      <c r="Y27" s="1011"/>
      <c r="Z27" s="1012"/>
      <c r="AA27" s="1010"/>
      <c r="AB27" s="1011"/>
      <c r="AC27" s="1011"/>
      <c r="AD27" s="1011"/>
      <c r="AE27" s="1011"/>
      <c r="AF27" s="1063"/>
      <c r="AG27" s="1017"/>
      <c r="AH27" s="1017"/>
      <c r="AI27" s="1017"/>
      <c r="AJ27" s="1064"/>
      <c r="AK27" s="1011"/>
      <c r="AL27" s="1011"/>
      <c r="AM27" s="1011"/>
      <c r="AN27" s="1011"/>
      <c r="AO27" s="1012"/>
      <c r="AP27" s="1010"/>
      <c r="AQ27" s="1011"/>
      <c r="AR27" s="1011"/>
      <c r="AS27" s="1011"/>
      <c r="AT27" s="1012"/>
      <c r="AU27" s="1010"/>
      <c r="AV27" s="1011"/>
      <c r="AW27" s="1011"/>
      <c r="AX27" s="1011"/>
      <c r="AY27" s="1012"/>
      <c r="AZ27" s="1010"/>
      <c r="BA27" s="1011"/>
      <c r="BB27" s="1011"/>
      <c r="BC27" s="1011"/>
      <c r="BD27" s="1012"/>
      <c r="BE27" s="1010"/>
      <c r="BF27" s="1011"/>
      <c r="BG27" s="1011"/>
      <c r="BH27" s="1011"/>
      <c r="BI27" s="1022"/>
      <c r="BJ27" s="234"/>
      <c r="BK27" s="234"/>
      <c r="BL27" s="234"/>
      <c r="BM27" s="234"/>
      <c r="BN27" s="234"/>
      <c r="BO27" s="243"/>
      <c r="BP27" s="243"/>
      <c r="BQ27" s="240">
        <v>21</v>
      </c>
      <c r="BR27" s="241"/>
      <c r="BS27" s="998"/>
      <c r="BT27" s="999"/>
      <c r="BU27" s="999"/>
      <c r="BV27" s="999"/>
      <c r="BW27" s="999"/>
      <c r="BX27" s="999"/>
      <c r="BY27" s="999"/>
      <c r="BZ27" s="999"/>
      <c r="CA27" s="999"/>
      <c r="CB27" s="999"/>
      <c r="CC27" s="999"/>
      <c r="CD27" s="999"/>
      <c r="CE27" s="999"/>
      <c r="CF27" s="999"/>
      <c r="CG27" s="1020"/>
      <c r="CH27" s="995"/>
      <c r="CI27" s="996"/>
      <c r="CJ27" s="996"/>
      <c r="CK27" s="996"/>
      <c r="CL27" s="997"/>
      <c r="CM27" s="995"/>
      <c r="CN27" s="996"/>
      <c r="CO27" s="996"/>
      <c r="CP27" s="996"/>
      <c r="CQ27" s="997"/>
      <c r="CR27" s="995"/>
      <c r="CS27" s="996"/>
      <c r="CT27" s="996"/>
      <c r="CU27" s="996"/>
      <c r="CV27" s="997"/>
      <c r="CW27" s="995"/>
      <c r="CX27" s="996"/>
      <c r="CY27" s="996"/>
      <c r="CZ27" s="996"/>
      <c r="DA27" s="997"/>
      <c r="DB27" s="995"/>
      <c r="DC27" s="996"/>
      <c r="DD27" s="996"/>
      <c r="DE27" s="996"/>
      <c r="DF27" s="997"/>
      <c r="DG27" s="995"/>
      <c r="DH27" s="996"/>
      <c r="DI27" s="996"/>
      <c r="DJ27" s="996"/>
      <c r="DK27" s="997"/>
      <c r="DL27" s="995"/>
      <c r="DM27" s="996"/>
      <c r="DN27" s="996"/>
      <c r="DO27" s="996"/>
      <c r="DP27" s="997"/>
      <c r="DQ27" s="995"/>
      <c r="DR27" s="996"/>
      <c r="DS27" s="996"/>
      <c r="DT27" s="996"/>
      <c r="DU27" s="997"/>
      <c r="DV27" s="998"/>
      <c r="DW27" s="999"/>
      <c r="DX27" s="999"/>
      <c r="DY27" s="999"/>
      <c r="DZ27" s="1000"/>
      <c r="EA27" s="231"/>
    </row>
    <row r="28" spans="1:131" ht="26.25" customHeight="1" thickTop="1" x14ac:dyDescent="0.15">
      <c r="A28" s="244">
        <v>1</v>
      </c>
      <c r="B28" s="1052" t="s">
        <v>407</v>
      </c>
      <c r="C28" s="1053"/>
      <c r="D28" s="1053"/>
      <c r="E28" s="1053"/>
      <c r="F28" s="1053"/>
      <c r="G28" s="1053"/>
      <c r="H28" s="1053"/>
      <c r="I28" s="1053"/>
      <c r="J28" s="1053"/>
      <c r="K28" s="1053"/>
      <c r="L28" s="1053"/>
      <c r="M28" s="1053"/>
      <c r="N28" s="1053"/>
      <c r="O28" s="1053"/>
      <c r="P28" s="1054"/>
      <c r="Q28" s="1055">
        <v>3462</v>
      </c>
      <c r="R28" s="1056"/>
      <c r="S28" s="1056"/>
      <c r="T28" s="1056"/>
      <c r="U28" s="1056"/>
      <c r="V28" s="1056">
        <v>3329</v>
      </c>
      <c r="W28" s="1056"/>
      <c r="X28" s="1056"/>
      <c r="Y28" s="1056"/>
      <c r="Z28" s="1056"/>
      <c r="AA28" s="1056">
        <v>133</v>
      </c>
      <c r="AB28" s="1056"/>
      <c r="AC28" s="1056"/>
      <c r="AD28" s="1056"/>
      <c r="AE28" s="1057"/>
      <c r="AF28" s="1058">
        <v>133</v>
      </c>
      <c r="AG28" s="1056"/>
      <c r="AH28" s="1056"/>
      <c r="AI28" s="1056"/>
      <c r="AJ28" s="1059"/>
      <c r="AK28" s="1060">
        <v>247</v>
      </c>
      <c r="AL28" s="1048"/>
      <c r="AM28" s="1048"/>
      <c r="AN28" s="1048"/>
      <c r="AO28" s="1048"/>
      <c r="AP28" s="1048" t="s">
        <v>596</v>
      </c>
      <c r="AQ28" s="1048"/>
      <c r="AR28" s="1048"/>
      <c r="AS28" s="1048"/>
      <c r="AT28" s="1048"/>
      <c r="AU28" s="1048" t="s">
        <v>596</v>
      </c>
      <c r="AV28" s="1048"/>
      <c r="AW28" s="1048"/>
      <c r="AX28" s="1048"/>
      <c r="AY28" s="1048"/>
      <c r="AZ28" s="1049" t="s">
        <v>596</v>
      </c>
      <c r="BA28" s="1049"/>
      <c r="BB28" s="1049"/>
      <c r="BC28" s="1049"/>
      <c r="BD28" s="1049"/>
      <c r="BE28" s="1050"/>
      <c r="BF28" s="1050"/>
      <c r="BG28" s="1050"/>
      <c r="BH28" s="1050"/>
      <c r="BI28" s="1051"/>
      <c r="BJ28" s="234"/>
      <c r="BK28" s="234"/>
      <c r="BL28" s="234"/>
      <c r="BM28" s="234"/>
      <c r="BN28" s="234"/>
      <c r="BO28" s="243"/>
      <c r="BP28" s="243"/>
      <c r="BQ28" s="240">
        <v>22</v>
      </c>
      <c r="BR28" s="241"/>
      <c r="BS28" s="998"/>
      <c r="BT28" s="999"/>
      <c r="BU28" s="999"/>
      <c r="BV28" s="999"/>
      <c r="BW28" s="999"/>
      <c r="BX28" s="999"/>
      <c r="BY28" s="999"/>
      <c r="BZ28" s="999"/>
      <c r="CA28" s="999"/>
      <c r="CB28" s="999"/>
      <c r="CC28" s="999"/>
      <c r="CD28" s="999"/>
      <c r="CE28" s="999"/>
      <c r="CF28" s="999"/>
      <c r="CG28" s="1020"/>
      <c r="CH28" s="995"/>
      <c r="CI28" s="996"/>
      <c r="CJ28" s="996"/>
      <c r="CK28" s="996"/>
      <c r="CL28" s="997"/>
      <c r="CM28" s="995"/>
      <c r="CN28" s="996"/>
      <c r="CO28" s="996"/>
      <c r="CP28" s="996"/>
      <c r="CQ28" s="997"/>
      <c r="CR28" s="995"/>
      <c r="CS28" s="996"/>
      <c r="CT28" s="996"/>
      <c r="CU28" s="996"/>
      <c r="CV28" s="997"/>
      <c r="CW28" s="995"/>
      <c r="CX28" s="996"/>
      <c r="CY28" s="996"/>
      <c r="CZ28" s="996"/>
      <c r="DA28" s="997"/>
      <c r="DB28" s="995"/>
      <c r="DC28" s="996"/>
      <c r="DD28" s="996"/>
      <c r="DE28" s="996"/>
      <c r="DF28" s="997"/>
      <c r="DG28" s="995"/>
      <c r="DH28" s="996"/>
      <c r="DI28" s="996"/>
      <c r="DJ28" s="996"/>
      <c r="DK28" s="997"/>
      <c r="DL28" s="995"/>
      <c r="DM28" s="996"/>
      <c r="DN28" s="996"/>
      <c r="DO28" s="996"/>
      <c r="DP28" s="997"/>
      <c r="DQ28" s="995"/>
      <c r="DR28" s="996"/>
      <c r="DS28" s="996"/>
      <c r="DT28" s="996"/>
      <c r="DU28" s="997"/>
      <c r="DV28" s="998"/>
      <c r="DW28" s="999"/>
      <c r="DX28" s="999"/>
      <c r="DY28" s="999"/>
      <c r="DZ28" s="1000"/>
      <c r="EA28" s="231"/>
    </row>
    <row r="29" spans="1:131" ht="26.25" customHeight="1" x14ac:dyDescent="0.15">
      <c r="A29" s="244">
        <v>2</v>
      </c>
      <c r="B29" s="1039" t="s">
        <v>408</v>
      </c>
      <c r="C29" s="1040"/>
      <c r="D29" s="1040"/>
      <c r="E29" s="1040"/>
      <c r="F29" s="1040"/>
      <c r="G29" s="1040"/>
      <c r="H29" s="1040"/>
      <c r="I29" s="1040"/>
      <c r="J29" s="1040"/>
      <c r="K29" s="1040"/>
      <c r="L29" s="1040"/>
      <c r="M29" s="1040"/>
      <c r="N29" s="1040"/>
      <c r="O29" s="1040"/>
      <c r="P29" s="1041"/>
      <c r="Q29" s="1045">
        <v>404</v>
      </c>
      <c r="R29" s="1046"/>
      <c r="S29" s="1046"/>
      <c r="T29" s="1046"/>
      <c r="U29" s="1046"/>
      <c r="V29" s="1046">
        <v>402</v>
      </c>
      <c r="W29" s="1046"/>
      <c r="X29" s="1046"/>
      <c r="Y29" s="1046"/>
      <c r="Z29" s="1046"/>
      <c r="AA29" s="1046">
        <v>2</v>
      </c>
      <c r="AB29" s="1046"/>
      <c r="AC29" s="1046"/>
      <c r="AD29" s="1046"/>
      <c r="AE29" s="1047"/>
      <c r="AF29" s="1023">
        <v>2</v>
      </c>
      <c r="AG29" s="1024"/>
      <c r="AH29" s="1024"/>
      <c r="AI29" s="1024"/>
      <c r="AJ29" s="1025"/>
      <c r="AK29" s="986">
        <v>106</v>
      </c>
      <c r="AL29" s="977"/>
      <c r="AM29" s="977"/>
      <c r="AN29" s="977"/>
      <c r="AO29" s="977"/>
      <c r="AP29" s="977" t="s">
        <v>596</v>
      </c>
      <c r="AQ29" s="977"/>
      <c r="AR29" s="977"/>
      <c r="AS29" s="977"/>
      <c r="AT29" s="977"/>
      <c r="AU29" s="977" t="s">
        <v>596</v>
      </c>
      <c r="AV29" s="977"/>
      <c r="AW29" s="977"/>
      <c r="AX29" s="977"/>
      <c r="AY29" s="977"/>
      <c r="AZ29" s="1044" t="s">
        <v>596</v>
      </c>
      <c r="BA29" s="1044"/>
      <c r="BB29" s="1044"/>
      <c r="BC29" s="1044"/>
      <c r="BD29" s="1044"/>
      <c r="BE29" s="978"/>
      <c r="BF29" s="978"/>
      <c r="BG29" s="978"/>
      <c r="BH29" s="978"/>
      <c r="BI29" s="979"/>
      <c r="BJ29" s="234"/>
      <c r="BK29" s="234"/>
      <c r="BL29" s="234"/>
      <c r="BM29" s="234"/>
      <c r="BN29" s="234"/>
      <c r="BO29" s="243"/>
      <c r="BP29" s="243"/>
      <c r="BQ29" s="240">
        <v>23</v>
      </c>
      <c r="BR29" s="241"/>
      <c r="BS29" s="998"/>
      <c r="BT29" s="999"/>
      <c r="BU29" s="999"/>
      <c r="BV29" s="999"/>
      <c r="BW29" s="999"/>
      <c r="BX29" s="999"/>
      <c r="BY29" s="999"/>
      <c r="BZ29" s="999"/>
      <c r="CA29" s="999"/>
      <c r="CB29" s="999"/>
      <c r="CC29" s="999"/>
      <c r="CD29" s="999"/>
      <c r="CE29" s="999"/>
      <c r="CF29" s="999"/>
      <c r="CG29" s="1020"/>
      <c r="CH29" s="995"/>
      <c r="CI29" s="996"/>
      <c r="CJ29" s="996"/>
      <c r="CK29" s="996"/>
      <c r="CL29" s="997"/>
      <c r="CM29" s="995"/>
      <c r="CN29" s="996"/>
      <c r="CO29" s="996"/>
      <c r="CP29" s="996"/>
      <c r="CQ29" s="997"/>
      <c r="CR29" s="995"/>
      <c r="CS29" s="996"/>
      <c r="CT29" s="996"/>
      <c r="CU29" s="996"/>
      <c r="CV29" s="997"/>
      <c r="CW29" s="995"/>
      <c r="CX29" s="996"/>
      <c r="CY29" s="996"/>
      <c r="CZ29" s="996"/>
      <c r="DA29" s="997"/>
      <c r="DB29" s="995"/>
      <c r="DC29" s="996"/>
      <c r="DD29" s="996"/>
      <c r="DE29" s="996"/>
      <c r="DF29" s="997"/>
      <c r="DG29" s="995"/>
      <c r="DH29" s="996"/>
      <c r="DI29" s="996"/>
      <c r="DJ29" s="996"/>
      <c r="DK29" s="997"/>
      <c r="DL29" s="995"/>
      <c r="DM29" s="996"/>
      <c r="DN29" s="996"/>
      <c r="DO29" s="996"/>
      <c r="DP29" s="997"/>
      <c r="DQ29" s="995"/>
      <c r="DR29" s="996"/>
      <c r="DS29" s="996"/>
      <c r="DT29" s="996"/>
      <c r="DU29" s="997"/>
      <c r="DV29" s="998"/>
      <c r="DW29" s="999"/>
      <c r="DX29" s="999"/>
      <c r="DY29" s="999"/>
      <c r="DZ29" s="1000"/>
      <c r="EA29" s="231"/>
    </row>
    <row r="30" spans="1:131" ht="26.25" customHeight="1" x14ac:dyDescent="0.15">
      <c r="A30" s="244">
        <v>3</v>
      </c>
      <c r="B30" s="1039" t="s">
        <v>409</v>
      </c>
      <c r="C30" s="1040"/>
      <c r="D30" s="1040"/>
      <c r="E30" s="1040"/>
      <c r="F30" s="1040"/>
      <c r="G30" s="1040"/>
      <c r="H30" s="1040"/>
      <c r="I30" s="1040"/>
      <c r="J30" s="1040"/>
      <c r="K30" s="1040"/>
      <c r="L30" s="1040"/>
      <c r="M30" s="1040"/>
      <c r="N30" s="1040"/>
      <c r="O30" s="1040"/>
      <c r="P30" s="1041"/>
      <c r="Q30" s="1045">
        <v>466</v>
      </c>
      <c r="R30" s="1046"/>
      <c r="S30" s="1046"/>
      <c r="T30" s="1046"/>
      <c r="U30" s="1046"/>
      <c r="V30" s="1046">
        <v>445</v>
      </c>
      <c r="W30" s="1046"/>
      <c r="X30" s="1046"/>
      <c r="Y30" s="1046"/>
      <c r="Z30" s="1046"/>
      <c r="AA30" s="1046">
        <v>21</v>
      </c>
      <c r="AB30" s="1046"/>
      <c r="AC30" s="1046"/>
      <c r="AD30" s="1046"/>
      <c r="AE30" s="1047"/>
      <c r="AF30" s="1023">
        <v>447</v>
      </c>
      <c r="AG30" s="1024"/>
      <c r="AH30" s="1024"/>
      <c r="AI30" s="1024"/>
      <c r="AJ30" s="1025"/>
      <c r="AK30" s="986">
        <v>104</v>
      </c>
      <c r="AL30" s="977"/>
      <c r="AM30" s="977"/>
      <c r="AN30" s="977"/>
      <c r="AO30" s="977"/>
      <c r="AP30" s="977">
        <v>2396</v>
      </c>
      <c r="AQ30" s="977"/>
      <c r="AR30" s="977"/>
      <c r="AS30" s="977"/>
      <c r="AT30" s="977"/>
      <c r="AU30" s="977">
        <v>1531</v>
      </c>
      <c r="AV30" s="977"/>
      <c r="AW30" s="977"/>
      <c r="AX30" s="977"/>
      <c r="AY30" s="977"/>
      <c r="AZ30" s="1044" t="s">
        <v>596</v>
      </c>
      <c r="BA30" s="1044"/>
      <c r="BB30" s="1044"/>
      <c r="BC30" s="1044"/>
      <c r="BD30" s="1044"/>
      <c r="BE30" s="978" t="s">
        <v>410</v>
      </c>
      <c r="BF30" s="978"/>
      <c r="BG30" s="978"/>
      <c r="BH30" s="978"/>
      <c r="BI30" s="979"/>
      <c r="BJ30" s="234"/>
      <c r="BK30" s="234"/>
      <c r="BL30" s="234"/>
      <c r="BM30" s="234"/>
      <c r="BN30" s="234"/>
      <c r="BO30" s="243"/>
      <c r="BP30" s="243"/>
      <c r="BQ30" s="240">
        <v>24</v>
      </c>
      <c r="BR30" s="241"/>
      <c r="BS30" s="998"/>
      <c r="BT30" s="999"/>
      <c r="BU30" s="999"/>
      <c r="BV30" s="999"/>
      <c r="BW30" s="999"/>
      <c r="BX30" s="999"/>
      <c r="BY30" s="999"/>
      <c r="BZ30" s="999"/>
      <c r="CA30" s="999"/>
      <c r="CB30" s="999"/>
      <c r="CC30" s="999"/>
      <c r="CD30" s="999"/>
      <c r="CE30" s="999"/>
      <c r="CF30" s="999"/>
      <c r="CG30" s="1020"/>
      <c r="CH30" s="995"/>
      <c r="CI30" s="996"/>
      <c r="CJ30" s="996"/>
      <c r="CK30" s="996"/>
      <c r="CL30" s="997"/>
      <c r="CM30" s="995"/>
      <c r="CN30" s="996"/>
      <c r="CO30" s="996"/>
      <c r="CP30" s="996"/>
      <c r="CQ30" s="997"/>
      <c r="CR30" s="995"/>
      <c r="CS30" s="996"/>
      <c r="CT30" s="996"/>
      <c r="CU30" s="996"/>
      <c r="CV30" s="997"/>
      <c r="CW30" s="995"/>
      <c r="CX30" s="996"/>
      <c r="CY30" s="996"/>
      <c r="CZ30" s="996"/>
      <c r="DA30" s="997"/>
      <c r="DB30" s="995"/>
      <c r="DC30" s="996"/>
      <c r="DD30" s="996"/>
      <c r="DE30" s="996"/>
      <c r="DF30" s="997"/>
      <c r="DG30" s="995"/>
      <c r="DH30" s="996"/>
      <c r="DI30" s="996"/>
      <c r="DJ30" s="996"/>
      <c r="DK30" s="997"/>
      <c r="DL30" s="995"/>
      <c r="DM30" s="996"/>
      <c r="DN30" s="996"/>
      <c r="DO30" s="996"/>
      <c r="DP30" s="997"/>
      <c r="DQ30" s="995"/>
      <c r="DR30" s="996"/>
      <c r="DS30" s="996"/>
      <c r="DT30" s="996"/>
      <c r="DU30" s="997"/>
      <c r="DV30" s="998"/>
      <c r="DW30" s="999"/>
      <c r="DX30" s="999"/>
      <c r="DY30" s="999"/>
      <c r="DZ30" s="1000"/>
      <c r="EA30" s="231"/>
    </row>
    <row r="31" spans="1:131" ht="26.25" customHeight="1" x14ac:dyDescent="0.15">
      <c r="A31" s="244">
        <v>4</v>
      </c>
      <c r="B31" s="1039" t="s">
        <v>411</v>
      </c>
      <c r="C31" s="1040"/>
      <c r="D31" s="1040"/>
      <c r="E31" s="1040"/>
      <c r="F31" s="1040"/>
      <c r="G31" s="1040"/>
      <c r="H31" s="1040"/>
      <c r="I31" s="1040"/>
      <c r="J31" s="1040"/>
      <c r="K31" s="1040"/>
      <c r="L31" s="1040"/>
      <c r="M31" s="1040"/>
      <c r="N31" s="1040"/>
      <c r="O31" s="1040"/>
      <c r="P31" s="1041"/>
      <c r="Q31" s="1045">
        <v>1410</v>
      </c>
      <c r="R31" s="1046"/>
      <c r="S31" s="1046"/>
      <c r="T31" s="1046"/>
      <c r="U31" s="1046"/>
      <c r="V31" s="1046">
        <v>1317</v>
      </c>
      <c r="W31" s="1046"/>
      <c r="X31" s="1046"/>
      <c r="Y31" s="1046"/>
      <c r="Z31" s="1046"/>
      <c r="AA31" s="1046">
        <v>92</v>
      </c>
      <c r="AB31" s="1046"/>
      <c r="AC31" s="1046"/>
      <c r="AD31" s="1046"/>
      <c r="AE31" s="1047"/>
      <c r="AF31" s="1023">
        <v>197</v>
      </c>
      <c r="AG31" s="1024"/>
      <c r="AH31" s="1024"/>
      <c r="AI31" s="1024"/>
      <c r="AJ31" s="1025"/>
      <c r="AK31" s="986">
        <v>842</v>
      </c>
      <c r="AL31" s="977"/>
      <c r="AM31" s="977"/>
      <c r="AN31" s="977"/>
      <c r="AO31" s="977"/>
      <c r="AP31" s="977">
        <v>9425</v>
      </c>
      <c r="AQ31" s="977"/>
      <c r="AR31" s="977"/>
      <c r="AS31" s="977"/>
      <c r="AT31" s="977"/>
      <c r="AU31" s="977">
        <v>7304</v>
      </c>
      <c r="AV31" s="977"/>
      <c r="AW31" s="977"/>
      <c r="AX31" s="977"/>
      <c r="AY31" s="977"/>
      <c r="AZ31" s="1044" t="s">
        <v>596</v>
      </c>
      <c r="BA31" s="1044"/>
      <c r="BB31" s="1044"/>
      <c r="BC31" s="1044"/>
      <c r="BD31" s="1044"/>
      <c r="BE31" s="978" t="s">
        <v>410</v>
      </c>
      <c r="BF31" s="978"/>
      <c r="BG31" s="978"/>
      <c r="BH31" s="978"/>
      <c r="BI31" s="979"/>
      <c r="BJ31" s="234"/>
      <c r="BK31" s="234"/>
      <c r="BL31" s="234"/>
      <c r="BM31" s="234"/>
      <c r="BN31" s="234"/>
      <c r="BO31" s="243"/>
      <c r="BP31" s="243"/>
      <c r="BQ31" s="240">
        <v>25</v>
      </c>
      <c r="BR31" s="241"/>
      <c r="BS31" s="998"/>
      <c r="BT31" s="999"/>
      <c r="BU31" s="999"/>
      <c r="BV31" s="999"/>
      <c r="BW31" s="999"/>
      <c r="BX31" s="999"/>
      <c r="BY31" s="999"/>
      <c r="BZ31" s="999"/>
      <c r="CA31" s="999"/>
      <c r="CB31" s="999"/>
      <c r="CC31" s="999"/>
      <c r="CD31" s="999"/>
      <c r="CE31" s="999"/>
      <c r="CF31" s="999"/>
      <c r="CG31" s="1020"/>
      <c r="CH31" s="995"/>
      <c r="CI31" s="996"/>
      <c r="CJ31" s="996"/>
      <c r="CK31" s="996"/>
      <c r="CL31" s="997"/>
      <c r="CM31" s="995"/>
      <c r="CN31" s="996"/>
      <c r="CO31" s="996"/>
      <c r="CP31" s="996"/>
      <c r="CQ31" s="997"/>
      <c r="CR31" s="995"/>
      <c r="CS31" s="996"/>
      <c r="CT31" s="996"/>
      <c r="CU31" s="996"/>
      <c r="CV31" s="997"/>
      <c r="CW31" s="995"/>
      <c r="CX31" s="996"/>
      <c r="CY31" s="996"/>
      <c r="CZ31" s="996"/>
      <c r="DA31" s="997"/>
      <c r="DB31" s="995"/>
      <c r="DC31" s="996"/>
      <c r="DD31" s="996"/>
      <c r="DE31" s="996"/>
      <c r="DF31" s="997"/>
      <c r="DG31" s="995"/>
      <c r="DH31" s="996"/>
      <c r="DI31" s="996"/>
      <c r="DJ31" s="996"/>
      <c r="DK31" s="997"/>
      <c r="DL31" s="995"/>
      <c r="DM31" s="996"/>
      <c r="DN31" s="996"/>
      <c r="DO31" s="996"/>
      <c r="DP31" s="997"/>
      <c r="DQ31" s="995"/>
      <c r="DR31" s="996"/>
      <c r="DS31" s="996"/>
      <c r="DT31" s="996"/>
      <c r="DU31" s="997"/>
      <c r="DV31" s="998"/>
      <c r="DW31" s="999"/>
      <c r="DX31" s="999"/>
      <c r="DY31" s="999"/>
      <c r="DZ31" s="1000"/>
      <c r="EA31" s="231"/>
    </row>
    <row r="32" spans="1:131" ht="26.25" customHeight="1" x14ac:dyDescent="0.15">
      <c r="A32" s="244">
        <v>5</v>
      </c>
      <c r="B32" s="1039" t="s">
        <v>412</v>
      </c>
      <c r="C32" s="1040"/>
      <c r="D32" s="1040"/>
      <c r="E32" s="1040"/>
      <c r="F32" s="1040"/>
      <c r="G32" s="1040"/>
      <c r="H32" s="1040"/>
      <c r="I32" s="1040"/>
      <c r="J32" s="1040"/>
      <c r="K32" s="1040"/>
      <c r="L32" s="1040"/>
      <c r="M32" s="1040"/>
      <c r="N32" s="1040"/>
      <c r="O32" s="1040"/>
      <c r="P32" s="1041"/>
      <c r="Q32" s="1045">
        <v>3</v>
      </c>
      <c r="R32" s="1046"/>
      <c r="S32" s="1046"/>
      <c r="T32" s="1046"/>
      <c r="U32" s="1046"/>
      <c r="V32" s="1046">
        <v>1</v>
      </c>
      <c r="W32" s="1046"/>
      <c r="X32" s="1046"/>
      <c r="Y32" s="1046"/>
      <c r="Z32" s="1046"/>
      <c r="AA32" s="1046">
        <v>1</v>
      </c>
      <c r="AB32" s="1046"/>
      <c r="AC32" s="1046"/>
      <c r="AD32" s="1046"/>
      <c r="AE32" s="1047"/>
      <c r="AF32" s="1023">
        <v>1</v>
      </c>
      <c r="AG32" s="1024"/>
      <c r="AH32" s="1024"/>
      <c r="AI32" s="1024"/>
      <c r="AJ32" s="1025"/>
      <c r="AK32" s="986">
        <v>1</v>
      </c>
      <c r="AL32" s="977"/>
      <c r="AM32" s="977"/>
      <c r="AN32" s="977"/>
      <c r="AO32" s="977"/>
      <c r="AP32" s="977" t="s">
        <v>596</v>
      </c>
      <c r="AQ32" s="977"/>
      <c r="AR32" s="977"/>
      <c r="AS32" s="977"/>
      <c r="AT32" s="977"/>
      <c r="AU32" s="977" t="s">
        <v>596</v>
      </c>
      <c r="AV32" s="977"/>
      <c r="AW32" s="977"/>
      <c r="AX32" s="977"/>
      <c r="AY32" s="977"/>
      <c r="AZ32" s="1044" t="s">
        <v>596</v>
      </c>
      <c r="BA32" s="1044"/>
      <c r="BB32" s="1044"/>
      <c r="BC32" s="1044"/>
      <c r="BD32" s="1044"/>
      <c r="BE32" s="978" t="s">
        <v>413</v>
      </c>
      <c r="BF32" s="978"/>
      <c r="BG32" s="978"/>
      <c r="BH32" s="978"/>
      <c r="BI32" s="979"/>
      <c r="BJ32" s="234"/>
      <c r="BK32" s="234"/>
      <c r="BL32" s="234"/>
      <c r="BM32" s="234"/>
      <c r="BN32" s="234"/>
      <c r="BO32" s="243"/>
      <c r="BP32" s="243"/>
      <c r="BQ32" s="240">
        <v>26</v>
      </c>
      <c r="BR32" s="241"/>
      <c r="BS32" s="998"/>
      <c r="BT32" s="999"/>
      <c r="BU32" s="999"/>
      <c r="BV32" s="999"/>
      <c r="BW32" s="999"/>
      <c r="BX32" s="999"/>
      <c r="BY32" s="999"/>
      <c r="BZ32" s="999"/>
      <c r="CA32" s="999"/>
      <c r="CB32" s="999"/>
      <c r="CC32" s="999"/>
      <c r="CD32" s="999"/>
      <c r="CE32" s="999"/>
      <c r="CF32" s="999"/>
      <c r="CG32" s="1020"/>
      <c r="CH32" s="995"/>
      <c r="CI32" s="996"/>
      <c r="CJ32" s="996"/>
      <c r="CK32" s="996"/>
      <c r="CL32" s="997"/>
      <c r="CM32" s="995"/>
      <c r="CN32" s="996"/>
      <c r="CO32" s="996"/>
      <c r="CP32" s="996"/>
      <c r="CQ32" s="997"/>
      <c r="CR32" s="995"/>
      <c r="CS32" s="996"/>
      <c r="CT32" s="996"/>
      <c r="CU32" s="996"/>
      <c r="CV32" s="997"/>
      <c r="CW32" s="995"/>
      <c r="CX32" s="996"/>
      <c r="CY32" s="996"/>
      <c r="CZ32" s="996"/>
      <c r="DA32" s="997"/>
      <c r="DB32" s="995"/>
      <c r="DC32" s="996"/>
      <c r="DD32" s="996"/>
      <c r="DE32" s="996"/>
      <c r="DF32" s="997"/>
      <c r="DG32" s="995"/>
      <c r="DH32" s="996"/>
      <c r="DI32" s="996"/>
      <c r="DJ32" s="996"/>
      <c r="DK32" s="997"/>
      <c r="DL32" s="995"/>
      <c r="DM32" s="996"/>
      <c r="DN32" s="996"/>
      <c r="DO32" s="996"/>
      <c r="DP32" s="997"/>
      <c r="DQ32" s="995"/>
      <c r="DR32" s="996"/>
      <c r="DS32" s="996"/>
      <c r="DT32" s="996"/>
      <c r="DU32" s="997"/>
      <c r="DV32" s="998"/>
      <c r="DW32" s="999"/>
      <c r="DX32" s="999"/>
      <c r="DY32" s="999"/>
      <c r="DZ32" s="1000"/>
      <c r="EA32" s="231"/>
    </row>
    <row r="33" spans="1:131" ht="26.25" customHeight="1" x14ac:dyDescent="0.15">
      <c r="A33" s="244">
        <v>6</v>
      </c>
      <c r="B33" s="1039"/>
      <c r="C33" s="1040"/>
      <c r="D33" s="1040"/>
      <c r="E33" s="1040"/>
      <c r="F33" s="1040"/>
      <c r="G33" s="1040"/>
      <c r="H33" s="1040"/>
      <c r="I33" s="1040"/>
      <c r="J33" s="1040"/>
      <c r="K33" s="1040"/>
      <c r="L33" s="1040"/>
      <c r="M33" s="1040"/>
      <c r="N33" s="1040"/>
      <c r="O33" s="1040"/>
      <c r="P33" s="1041"/>
      <c r="Q33" s="1045"/>
      <c r="R33" s="1046"/>
      <c r="S33" s="1046"/>
      <c r="T33" s="1046"/>
      <c r="U33" s="1046"/>
      <c r="V33" s="1046"/>
      <c r="W33" s="1046"/>
      <c r="X33" s="1046"/>
      <c r="Y33" s="1046"/>
      <c r="Z33" s="1046"/>
      <c r="AA33" s="1046"/>
      <c r="AB33" s="1046"/>
      <c r="AC33" s="1046"/>
      <c r="AD33" s="1046"/>
      <c r="AE33" s="1047"/>
      <c r="AF33" s="1023"/>
      <c r="AG33" s="1024"/>
      <c r="AH33" s="1024"/>
      <c r="AI33" s="1024"/>
      <c r="AJ33" s="1025"/>
      <c r="AK33" s="986"/>
      <c r="AL33" s="977"/>
      <c r="AM33" s="977"/>
      <c r="AN33" s="977"/>
      <c r="AO33" s="977"/>
      <c r="AP33" s="977"/>
      <c r="AQ33" s="977"/>
      <c r="AR33" s="977"/>
      <c r="AS33" s="977"/>
      <c r="AT33" s="977"/>
      <c r="AU33" s="977"/>
      <c r="AV33" s="977"/>
      <c r="AW33" s="977"/>
      <c r="AX33" s="977"/>
      <c r="AY33" s="977"/>
      <c r="AZ33" s="1044"/>
      <c r="BA33" s="1044"/>
      <c r="BB33" s="1044"/>
      <c r="BC33" s="1044"/>
      <c r="BD33" s="1044"/>
      <c r="BE33" s="978"/>
      <c r="BF33" s="978"/>
      <c r="BG33" s="978"/>
      <c r="BH33" s="978"/>
      <c r="BI33" s="979"/>
      <c r="BJ33" s="234"/>
      <c r="BK33" s="234"/>
      <c r="BL33" s="234"/>
      <c r="BM33" s="234"/>
      <c r="BN33" s="234"/>
      <c r="BO33" s="243"/>
      <c r="BP33" s="243"/>
      <c r="BQ33" s="240">
        <v>27</v>
      </c>
      <c r="BR33" s="241"/>
      <c r="BS33" s="998"/>
      <c r="BT33" s="999"/>
      <c r="BU33" s="999"/>
      <c r="BV33" s="999"/>
      <c r="BW33" s="999"/>
      <c r="BX33" s="999"/>
      <c r="BY33" s="999"/>
      <c r="BZ33" s="999"/>
      <c r="CA33" s="999"/>
      <c r="CB33" s="999"/>
      <c r="CC33" s="999"/>
      <c r="CD33" s="999"/>
      <c r="CE33" s="999"/>
      <c r="CF33" s="999"/>
      <c r="CG33" s="1020"/>
      <c r="CH33" s="995"/>
      <c r="CI33" s="996"/>
      <c r="CJ33" s="996"/>
      <c r="CK33" s="996"/>
      <c r="CL33" s="997"/>
      <c r="CM33" s="995"/>
      <c r="CN33" s="996"/>
      <c r="CO33" s="996"/>
      <c r="CP33" s="996"/>
      <c r="CQ33" s="997"/>
      <c r="CR33" s="995"/>
      <c r="CS33" s="996"/>
      <c r="CT33" s="996"/>
      <c r="CU33" s="996"/>
      <c r="CV33" s="997"/>
      <c r="CW33" s="995"/>
      <c r="CX33" s="996"/>
      <c r="CY33" s="996"/>
      <c r="CZ33" s="996"/>
      <c r="DA33" s="997"/>
      <c r="DB33" s="995"/>
      <c r="DC33" s="996"/>
      <c r="DD33" s="996"/>
      <c r="DE33" s="996"/>
      <c r="DF33" s="997"/>
      <c r="DG33" s="995"/>
      <c r="DH33" s="996"/>
      <c r="DI33" s="996"/>
      <c r="DJ33" s="996"/>
      <c r="DK33" s="997"/>
      <c r="DL33" s="995"/>
      <c r="DM33" s="996"/>
      <c r="DN33" s="996"/>
      <c r="DO33" s="996"/>
      <c r="DP33" s="997"/>
      <c r="DQ33" s="995"/>
      <c r="DR33" s="996"/>
      <c r="DS33" s="996"/>
      <c r="DT33" s="996"/>
      <c r="DU33" s="997"/>
      <c r="DV33" s="998"/>
      <c r="DW33" s="999"/>
      <c r="DX33" s="999"/>
      <c r="DY33" s="999"/>
      <c r="DZ33" s="1000"/>
      <c r="EA33" s="231"/>
    </row>
    <row r="34" spans="1:131" ht="26.25" customHeight="1" x14ac:dyDescent="0.15">
      <c r="A34" s="244">
        <v>7</v>
      </c>
      <c r="B34" s="1039"/>
      <c r="C34" s="1040"/>
      <c r="D34" s="1040"/>
      <c r="E34" s="1040"/>
      <c r="F34" s="1040"/>
      <c r="G34" s="1040"/>
      <c r="H34" s="1040"/>
      <c r="I34" s="1040"/>
      <c r="J34" s="1040"/>
      <c r="K34" s="1040"/>
      <c r="L34" s="1040"/>
      <c r="M34" s="1040"/>
      <c r="N34" s="1040"/>
      <c r="O34" s="1040"/>
      <c r="P34" s="1041"/>
      <c r="Q34" s="1045"/>
      <c r="R34" s="1046"/>
      <c r="S34" s="1046"/>
      <c r="T34" s="1046"/>
      <c r="U34" s="1046"/>
      <c r="V34" s="1046"/>
      <c r="W34" s="1046"/>
      <c r="X34" s="1046"/>
      <c r="Y34" s="1046"/>
      <c r="Z34" s="1046"/>
      <c r="AA34" s="1046"/>
      <c r="AB34" s="1046"/>
      <c r="AC34" s="1046"/>
      <c r="AD34" s="1046"/>
      <c r="AE34" s="1047"/>
      <c r="AF34" s="1023"/>
      <c r="AG34" s="1024"/>
      <c r="AH34" s="1024"/>
      <c r="AI34" s="1024"/>
      <c r="AJ34" s="1025"/>
      <c r="AK34" s="986"/>
      <c r="AL34" s="977"/>
      <c r="AM34" s="977"/>
      <c r="AN34" s="977"/>
      <c r="AO34" s="977"/>
      <c r="AP34" s="977"/>
      <c r="AQ34" s="977"/>
      <c r="AR34" s="977"/>
      <c r="AS34" s="977"/>
      <c r="AT34" s="977"/>
      <c r="AU34" s="977"/>
      <c r="AV34" s="977"/>
      <c r="AW34" s="977"/>
      <c r="AX34" s="977"/>
      <c r="AY34" s="977"/>
      <c r="AZ34" s="1044"/>
      <c r="BA34" s="1044"/>
      <c r="BB34" s="1044"/>
      <c r="BC34" s="1044"/>
      <c r="BD34" s="1044"/>
      <c r="BE34" s="978"/>
      <c r="BF34" s="978"/>
      <c r="BG34" s="978"/>
      <c r="BH34" s="978"/>
      <c r="BI34" s="979"/>
      <c r="BJ34" s="234"/>
      <c r="BK34" s="234"/>
      <c r="BL34" s="234"/>
      <c r="BM34" s="234"/>
      <c r="BN34" s="234"/>
      <c r="BO34" s="243"/>
      <c r="BP34" s="243"/>
      <c r="BQ34" s="240">
        <v>28</v>
      </c>
      <c r="BR34" s="241"/>
      <c r="BS34" s="998"/>
      <c r="BT34" s="999"/>
      <c r="BU34" s="999"/>
      <c r="BV34" s="999"/>
      <c r="BW34" s="999"/>
      <c r="BX34" s="999"/>
      <c r="BY34" s="999"/>
      <c r="BZ34" s="999"/>
      <c r="CA34" s="999"/>
      <c r="CB34" s="999"/>
      <c r="CC34" s="999"/>
      <c r="CD34" s="999"/>
      <c r="CE34" s="999"/>
      <c r="CF34" s="999"/>
      <c r="CG34" s="1020"/>
      <c r="CH34" s="995"/>
      <c r="CI34" s="996"/>
      <c r="CJ34" s="996"/>
      <c r="CK34" s="996"/>
      <c r="CL34" s="997"/>
      <c r="CM34" s="995"/>
      <c r="CN34" s="996"/>
      <c r="CO34" s="996"/>
      <c r="CP34" s="996"/>
      <c r="CQ34" s="997"/>
      <c r="CR34" s="995"/>
      <c r="CS34" s="996"/>
      <c r="CT34" s="996"/>
      <c r="CU34" s="996"/>
      <c r="CV34" s="997"/>
      <c r="CW34" s="995"/>
      <c r="CX34" s="996"/>
      <c r="CY34" s="996"/>
      <c r="CZ34" s="996"/>
      <c r="DA34" s="997"/>
      <c r="DB34" s="995"/>
      <c r="DC34" s="996"/>
      <c r="DD34" s="996"/>
      <c r="DE34" s="996"/>
      <c r="DF34" s="997"/>
      <c r="DG34" s="995"/>
      <c r="DH34" s="996"/>
      <c r="DI34" s="996"/>
      <c r="DJ34" s="996"/>
      <c r="DK34" s="997"/>
      <c r="DL34" s="995"/>
      <c r="DM34" s="996"/>
      <c r="DN34" s="996"/>
      <c r="DO34" s="996"/>
      <c r="DP34" s="997"/>
      <c r="DQ34" s="995"/>
      <c r="DR34" s="996"/>
      <c r="DS34" s="996"/>
      <c r="DT34" s="996"/>
      <c r="DU34" s="997"/>
      <c r="DV34" s="998"/>
      <c r="DW34" s="999"/>
      <c r="DX34" s="999"/>
      <c r="DY34" s="999"/>
      <c r="DZ34" s="1000"/>
      <c r="EA34" s="231"/>
    </row>
    <row r="35" spans="1:131" ht="26.25" customHeight="1" x14ac:dyDescent="0.15">
      <c r="A35" s="244">
        <v>8</v>
      </c>
      <c r="B35" s="1039"/>
      <c r="C35" s="1040"/>
      <c r="D35" s="1040"/>
      <c r="E35" s="1040"/>
      <c r="F35" s="1040"/>
      <c r="G35" s="1040"/>
      <c r="H35" s="1040"/>
      <c r="I35" s="1040"/>
      <c r="J35" s="1040"/>
      <c r="K35" s="1040"/>
      <c r="L35" s="1040"/>
      <c r="M35" s="1040"/>
      <c r="N35" s="1040"/>
      <c r="O35" s="1040"/>
      <c r="P35" s="1041"/>
      <c r="Q35" s="1045"/>
      <c r="R35" s="1046"/>
      <c r="S35" s="1046"/>
      <c r="T35" s="1046"/>
      <c r="U35" s="1046"/>
      <c r="V35" s="1046"/>
      <c r="W35" s="1046"/>
      <c r="X35" s="1046"/>
      <c r="Y35" s="1046"/>
      <c r="Z35" s="1046"/>
      <c r="AA35" s="1046"/>
      <c r="AB35" s="1046"/>
      <c r="AC35" s="1046"/>
      <c r="AD35" s="1046"/>
      <c r="AE35" s="1047"/>
      <c r="AF35" s="1023"/>
      <c r="AG35" s="1024"/>
      <c r="AH35" s="1024"/>
      <c r="AI35" s="1024"/>
      <c r="AJ35" s="1025"/>
      <c r="AK35" s="986"/>
      <c r="AL35" s="977"/>
      <c r="AM35" s="977"/>
      <c r="AN35" s="977"/>
      <c r="AO35" s="977"/>
      <c r="AP35" s="977"/>
      <c r="AQ35" s="977"/>
      <c r="AR35" s="977"/>
      <c r="AS35" s="977"/>
      <c r="AT35" s="977"/>
      <c r="AU35" s="977"/>
      <c r="AV35" s="977"/>
      <c r="AW35" s="977"/>
      <c r="AX35" s="977"/>
      <c r="AY35" s="977"/>
      <c r="AZ35" s="1044"/>
      <c r="BA35" s="1044"/>
      <c r="BB35" s="1044"/>
      <c r="BC35" s="1044"/>
      <c r="BD35" s="1044"/>
      <c r="BE35" s="978"/>
      <c r="BF35" s="978"/>
      <c r="BG35" s="978"/>
      <c r="BH35" s="978"/>
      <c r="BI35" s="979"/>
      <c r="BJ35" s="234"/>
      <c r="BK35" s="234"/>
      <c r="BL35" s="234"/>
      <c r="BM35" s="234"/>
      <c r="BN35" s="234"/>
      <c r="BO35" s="243"/>
      <c r="BP35" s="243"/>
      <c r="BQ35" s="240">
        <v>29</v>
      </c>
      <c r="BR35" s="241"/>
      <c r="BS35" s="998"/>
      <c r="BT35" s="999"/>
      <c r="BU35" s="999"/>
      <c r="BV35" s="999"/>
      <c r="BW35" s="999"/>
      <c r="BX35" s="999"/>
      <c r="BY35" s="999"/>
      <c r="BZ35" s="999"/>
      <c r="CA35" s="999"/>
      <c r="CB35" s="999"/>
      <c r="CC35" s="999"/>
      <c r="CD35" s="999"/>
      <c r="CE35" s="999"/>
      <c r="CF35" s="999"/>
      <c r="CG35" s="1020"/>
      <c r="CH35" s="995"/>
      <c r="CI35" s="996"/>
      <c r="CJ35" s="996"/>
      <c r="CK35" s="996"/>
      <c r="CL35" s="997"/>
      <c r="CM35" s="995"/>
      <c r="CN35" s="996"/>
      <c r="CO35" s="996"/>
      <c r="CP35" s="996"/>
      <c r="CQ35" s="997"/>
      <c r="CR35" s="995"/>
      <c r="CS35" s="996"/>
      <c r="CT35" s="996"/>
      <c r="CU35" s="996"/>
      <c r="CV35" s="997"/>
      <c r="CW35" s="995"/>
      <c r="CX35" s="996"/>
      <c r="CY35" s="996"/>
      <c r="CZ35" s="996"/>
      <c r="DA35" s="997"/>
      <c r="DB35" s="995"/>
      <c r="DC35" s="996"/>
      <c r="DD35" s="996"/>
      <c r="DE35" s="996"/>
      <c r="DF35" s="997"/>
      <c r="DG35" s="995"/>
      <c r="DH35" s="996"/>
      <c r="DI35" s="996"/>
      <c r="DJ35" s="996"/>
      <c r="DK35" s="997"/>
      <c r="DL35" s="995"/>
      <c r="DM35" s="996"/>
      <c r="DN35" s="996"/>
      <c r="DO35" s="996"/>
      <c r="DP35" s="997"/>
      <c r="DQ35" s="995"/>
      <c r="DR35" s="996"/>
      <c r="DS35" s="996"/>
      <c r="DT35" s="996"/>
      <c r="DU35" s="997"/>
      <c r="DV35" s="998"/>
      <c r="DW35" s="999"/>
      <c r="DX35" s="999"/>
      <c r="DY35" s="999"/>
      <c r="DZ35" s="1000"/>
      <c r="EA35" s="231"/>
    </row>
    <row r="36" spans="1:131" ht="26.25" customHeight="1" x14ac:dyDescent="0.15">
      <c r="A36" s="244">
        <v>9</v>
      </c>
      <c r="B36" s="1039"/>
      <c r="C36" s="1040"/>
      <c r="D36" s="1040"/>
      <c r="E36" s="1040"/>
      <c r="F36" s="1040"/>
      <c r="G36" s="1040"/>
      <c r="H36" s="1040"/>
      <c r="I36" s="1040"/>
      <c r="J36" s="1040"/>
      <c r="K36" s="1040"/>
      <c r="L36" s="1040"/>
      <c r="M36" s="1040"/>
      <c r="N36" s="1040"/>
      <c r="O36" s="1040"/>
      <c r="P36" s="1041"/>
      <c r="Q36" s="1045"/>
      <c r="R36" s="1046"/>
      <c r="S36" s="1046"/>
      <c r="T36" s="1046"/>
      <c r="U36" s="1046"/>
      <c r="V36" s="1046"/>
      <c r="W36" s="1046"/>
      <c r="X36" s="1046"/>
      <c r="Y36" s="1046"/>
      <c r="Z36" s="1046"/>
      <c r="AA36" s="1046"/>
      <c r="AB36" s="1046"/>
      <c r="AC36" s="1046"/>
      <c r="AD36" s="1046"/>
      <c r="AE36" s="1047"/>
      <c r="AF36" s="1023"/>
      <c r="AG36" s="1024"/>
      <c r="AH36" s="1024"/>
      <c r="AI36" s="1024"/>
      <c r="AJ36" s="1025"/>
      <c r="AK36" s="986"/>
      <c r="AL36" s="977"/>
      <c r="AM36" s="977"/>
      <c r="AN36" s="977"/>
      <c r="AO36" s="977"/>
      <c r="AP36" s="977"/>
      <c r="AQ36" s="977"/>
      <c r="AR36" s="977"/>
      <c r="AS36" s="977"/>
      <c r="AT36" s="977"/>
      <c r="AU36" s="977"/>
      <c r="AV36" s="977"/>
      <c r="AW36" s="977"/>
      <c r="AX36" s="977"/>
      <c r="AY36" s="977"/>
      <c r="AZ36" s="1044"/>
      <c r="BA36" s="1044"/>
      <c r="BB36" s="1044"/>
      <c r="BC36" s="1044"/>
      <c r="BD36" s="1044"/>
      <c r="BE36" s="978"/>
      <c r="BF36" s="978"/>
      <c r="BG36" s="978"/>
      <c r="BH36" s="978"/>
      <c r="BI36" s="979"/>
      <c r="BJ36" s="234"/>
      <c r="BK36" s="234"/>
      <c r="BL36" s="234"/>
      <c r="BM36" s="234"/>
      <c r="BN36" s="234"/>
      <c r="BO36" s="243"/>
      <c r="BP36" s="243"/>
      <c r="BQ36" s="240">
        <v>30</v>
      </c>
      <c r="BR36" s="241"/>
      <c r="BS36" s="998"/>
      <c r="BT36" s="999"/>
      <c r="BU36" s="999"/>
      <c r="BV36" s="999"/>
      <c r="BW36" s="999"/>
      <c r="BX36" s="999"/>
      <c r="BY36" s="999"/>
      <c r="BZ36" s="999"/>
      <c r="CA36" s="999"/>
      <c r="CB36" s="999"/>
      <c r="CC36" s="999"/>
      <c r="CD36" s="999"/>
      <c r="CE36" s="999"/>
      <c r="CF36" s="999"/>
      <c r="CG36" s="1020"/>
      <c r="CH36" s="995"/>
      <c r="CI36" s="996"/>
      <c r="CJ36" s="996"/>
      <c r="CK36" s="996"/>
      <c r="CL36" s="997"/>
      <c r="CM36" s="995"/>
      <c r="CN36" s="996"/>
      <c r="CO36" s="996"/>
      <c r="CP36" s="996"/>
      <c r="CQ36" s="997"/>
      <c r="CR36" s="995"/>
      <c r="CS36" s="996"/>
      <c r="CT36" s="996"/>
      <c r="CU36" s="996"/>
      <c r="CV36" s="997"/>
      <c r="CW36" s="995"/>
      <c r="CX36" s="996"/>
      <c r="CY36" s="996"/>
      <c r="CZ36" s="996"/>
      <c r="DA36" s="997"/>
      <c r="DB36" s="995"/>
      <c r="DC36" s="996"/>
      <c r="DD36" s="996"/>
      <c r="DE36" s="996"/>
      <c r="DF36" s="997"/>
      <c r="DG36" s="995"/>
      <c r="DH36" s="996"/>
      <c r="DI36" s="996"/>
      <c r="DJ36" s="996"/>
      <c r="DK36" s="997"/>
      <c r="DL36" s="995"/>
      <c r="DM36" s="996"/>
      <c r="DN36" s="996"/>
      <c r="DO36" s="996"/>
      <c r="DP36" s="997"/>
      <c r="DQ36" s="995"/>
      <c r="DR36" s="996"/>
      <c r="DS36" s="996"/>
      <c r="DT36" s="996"/>
      <c r="DU36" s="997"/>
      <c r="DV36" s="998"/>
      <c r="DW36" s="999"/>
      <c r="DX36" s="999"/>
      <c r="DY36" s="999"/>
      <c r="DZ36" s="1000"/>
      <c r="EA36" s="231"/>
    </row>
    <row r="37" spans="1:131" ht="26.25" customHeight="1" x14ac:dyDescent="0.15">
      <c r="A37" s="244">
        <v>10</v>
      </c>
      <c r="B37" s="1039"/>
      <c r="C37" s="1040"/>
      <c r="D37" s="1040"/>
      <c r="E37" s="1040"/>
      <c r="F37" s="1040"/>
      <c r="G37" s="1040"/>
      <c r="H37" s="1040"/>
      <c r="I37" s="1040"/>
      <c r="J37" s="1040"/>
      <c r="K37" s="1040"/>
      <c r="L37" s="1040"/>
      <c r="M37" s="1040"/>
      <c r="N37" s="1040"/>
      <c r="O37" s="1040"/>
      <c r="P37" s="1041"/>
      <c r="Q37" s="1045"/>
      <c r="R37" s="1046"/>
      <c r="S37" s="1046"/>
      <c r="T37" s="1046"/>
      <c r="U37" s="1046"/>
      <c r="V37" s="1046"/>
      <c r="W37" s="1046"/>
      <c r="X37" s="1046"/>
      <c r="Y37" s="1046"/>
      <c r="Z37" s="1046"/>
      <c r="AA37" s="1046"/>
      <c r="AB37" s="1046"/>
      <c r="AC37" s="1046"/>
      <c r="AD37" s="1046"/>
      <c r="AE37" s="1047"/>
      <c r="AF37" s="1023"/>
      <c r="AG37" s="1024"/>
      <c r="AH37" s="1024"/>
      <c r="AI37" s="1024"/>
      <c r="AJ37" s="1025"/>
      <c r="AK37" s="986"/>
      <c r="AL37" s="977"/>
      <c r="AM37" s="977"/>
      <c r="AN37" s="977"/>
      <c r="AO37" s="977"/>
      <c r="AP37" s="977"/>
      <c r="AQ37" s="977"/>
      <c r="AR37" s="977"/>
      <c r="AS37" s="977"/>
      <c r="AT37" s="977"/>
      <c r="AU37" s="977"/>
      <c r="AV37" s="977"/>
      <c r="AW37" s="977"/>
      <c r="AX37" s="977"/>
      <c r="AY37" s="977"/>
      <c r="AZ37" s="1044"/>
      <c r="BA37" s="1044"/>
      <c r="BB37" s="1044"/>
      <c r="BC37" s="1044"/>
      <c r="BD37" s="1044"/>
      <c r="BE37" s="978"/>
      <c r="BF37" s="978"/>
      <c r="BG37" s="978"/>
      <c r="BH37" s="978"/>
      <c r="BI37" s="979"/>
      <c r="BJ37" s="234"/>
      <c r="BK37" s="234"/>
      <c r="BL37" s="234"/>
      <c r="BM37" s="234"/>
      <c r="BN37" s="234"/>
      <c r="BO37" s="243"/>
      <c r="BP37" s="243"/>
      <c r="BQ37" s="240">
        <v>31</v>
      </c>
      <c r="BR37" s="241"/>
      <c r="BS37" s="998"/>
      <c r="BT37" s="999"/>
      <c r="BU37" s="999"/>
      <c r="BV37" s="999"/>
      <c r="BW37" s="999"/>
      <c r="BX37" s="999"/>
      <c r="BY37" s="999"/>
      <c r="BZ37" s="999"/>
      <c r="CA37" s="999"/>
      <c r="CB37" s="999"/>
      <c r="CC37" s="999"/>
      <c r="CD37" s="999"/>
      <c r="CE37" s="999"/>
      <c r="CF37" s="999"/>
      <c r="CG37" s="1020"/>
      <c r="CH37" s="995"/>
      <c r="CI37" s="996"/>
      <c r="CJ37" s="996"/>
      <c r="CK37" s="996"/>
      <c r="CL37" s="997"/>
      <c r="CM37" s="995"/>
      <c r="CN37" s="996"/>
      <c r="CO37" s="996"/>
      <c r="CP37" s="996"/>
      <c r="CQ37" s="997"/>
      <c r="CR37" s="995"/>
      <c r="CS37" s="996"/>
      <c r="CT37" s="996"/>
      <c r="CU37" s="996"/>
      <c r="CV37" s="997"/>
      <c r="CW37" s="995"/>
      <c r="CX37" s="996"/>
      <c r="CY37" s="996"/>
      <c r="CZ37" s="996"/>
      <c r="DA37" s="997"/>
      <c r="DB37" s="995"/>
      <c r="DC37" s="996"/>
      <c r="DD37" s="996"/>
      <c r="DE37" s="996"/>
      <c r="DF37" s="997"/>
      <c r="DG37" s="995"/>
      <c r="DH37" s="996"/>
      <c r="DI37" s="996"/>
      <c r="DJ37" s="996"/>
      <c r="DK37" s="997"/>
      <c r="DL37" s="995"/>
      <c r="DM37" s="996"/>
      <c r="DN37" s="996"/>
      <c r="DO37" s="996"/>
      <c r="DP37" s="997"/>
      <c r="DQ37" s="995"/>
      <c r="DR37" s="996"/>
      <c r="DS37" s="996"/>
      <c r="DT37" s="996"/>
      <c r="DU37" s="997"/>
      <c r="DV37" s="998"/>
      <c r="DW37" s="999"/>
      <c r="DX37" s="999"/>
      <c r="DY37" s="999"/>
      <c r="DZ37" s="1000"/>
      <c r="EA37" s="231"/>
    </row>
    <row r="38" spans="1:131" ht="26.25" customHeight="1" x14ac:dyDescent="0.15">
      <c r="A38" s="244">
        <v>11</v>
      </c>
      <c r="B38" s="1039"/>
      <c r="C38" s="1040"/>
      <c r="D38" s="1040"/>
      <c r="E38" s="1040"/>
      <c r="F38" s="1040"/>
      <c r="G38" s="1040"/>
      <c r="H38" s="1040"/>
      <c r="I38" s="1040"/>
      <c r="J38" s="1040"/>
      <c r="K38" s="1040"/>
      <c r="L38" s="1040"/>
      <c r="M38" s="1040"/>
      <c r="N38" s="1040"/>
      <c r="O38" s="1040"/>
      <c r="P38" s="1041"/>
      <c r="Q38" s="1045"/>
      <c r="R38" s="1046"/>
      <c r="S38" s="1046"/>
      <c r="T38" s="1046"/>
      <c r="U38" s="1046"/>
      <c r="V38" s="1046"/>
      <c r="W38" s="1046"/>
      <c r="X38" s="1046"/>
      <c r="Y38" s="1046"/>
      <c r="Z38" s="1046"/>
      <c r="AA38" s="1046"/>
      <c r="AB38" s="1046"/>
      <c r="AC38" s="1046"/>
      <c r="AD38" s="1046"/>
      <c r="AE38" s="1047"/>
      <c r="AF38" s="1023"/>
      <c r="AG38" s="1024"/>
      <c r="AH38" s="1024"/>
      <c r="AI38" s="1024"/>
      <c r="AJ38" s="1025"/>
      <c r="AK38" s="986"/>
      <c r="AL38" s="977"/>
      <c r="AM38" s="977"/>
      <c r="AN38" s="977"/>
      <c r="AO38" s="977"/>
      <c r="AP38" s="977"/>
      <c r="AQ38" s="977"/>
      <c r="AR38" s="977"/>
      <c r="AS38" s="977"/>
      <c r="AT38" s="977"/>
      <c r="AU38" s="977"/>
      <c r="AV38" s="977"/>
      <c r="AW38" s="977"/>
      <c r="AX38" s="977"/>
      <c r="AY38" s="977"/>
      <c r="AZ38" s="1044"/>
      <c r="BA38" s="1044"/>
      <c r="BB38" s="1044"/>
      <c r="BC38" s="1044"/>
      <c r="BD38" s="1044"/>
      <c r="BE38" s="978"/>
      <c r="BF38" s="978"/>
      <c r="BG38" s="978"/>
      <c r="BH38" s="978"/>
      <c r="BI38" s="979"/>
      <c r="BJ38" s="234"/>
      <c r="BK38" s="234"/>
      <c r="BL38" s="234"/>
      <c r="BM38" s="234"/>
      <c r="BN38" s="234"/>
      <c r="BO38" s="243"/>
      <c r="BP38" s="243"/>
      <c r="BQ38" s="240">
        <v>32</v>
      </c>
      <c r="BR38" s="241"/>
      <c r="BS38" s="998"/>
      <c r="BT38" s="999"/>
      <c r="BU38" s="999"/>
      <c r="BV38" s="999"/>
      <c r="BW38" s="999"/>
      <c r="BX38" s="999"/>
      <c r="BY38" s="999"/>
      <c r="BZ38" s="999"/>
      <c r="CA38" s="999"/>
      <c r="CB38" s="999"/>
      <c r="CC38" s="999"/>
      <c r="CD38" s="999"/>
      <c r="CE38" s="999"/>
      <c r="CF38" s="999"/>
      <c r="CG38" s="1020"/>
      <c r="CH38" s="995"/>
      <c r="CI38" s="996"/>
      <c r="CJ38" s="996"/>
      <c r="CK38" s="996"/>
      <c r="CL38" s="997"/>
      <c r="CM38" s="995"/>
      <c r="CN38" s="996"/>
      <c r="CO38" s="996"/>
      <c r="CP38" s="996"/>
      <c r="CQ38" s="997"/>
      <c r="CR38" s="995"/>
      <c r="CS38" s="996"/>
      <c r="CT38" s="996"/>
      <c r="CU38" s="996"/>
      <c r="CV38" s="997"/>
      <c r="CW38" s="995"/>
      <c r="CX38" s="996"/>
      <c r="CY38" s="996"/>
      <c r="CZ38" s="996"/>
      <c r="DA38" s="997"/>
      <c r="DB38" s="995"/>
      <c r="DC38" s="996"/>
      <c r="DD38" s="996"/>
      <c r="DE38" s="996"/>
      <c r="DF38" s="997"/>
      <c r="DG38" s="995"/>
      <c r="DH38" s="996"/>
      <c r="DI38" s="996"/>
      <c r="DJ38" s="996"/>
      <c r="DK38" s="997"/>
      <c r="DL38" s="995"/>
      <c r="DM38" s="996"/>
      <c r="DN38" s="996"/>
      <c r="DO38" s="996"/>
      <c r="DP38" s="997"/>
      <c r="DQ38" s="995"/>
      <c r="DR38" s="996"/>
      <c r="DS38" s="996"/>
      <c r="DT38" s="996"/>
      <c r="DU38" s="997"/>
      <c r="DV38" s="998"/>
      <c r="DW38" s="999"/>
      <c r="DX38" s="999"/>
      <c r="DY38" s="999"/>
      <c r="DZ38" s="1000"/>
      <c r="EA38" s="231"/>
    </row>
    <row r="39" spans="1:131" ht="26.25" customHeight="1" x14ac:dyDescent="0.15">
      <c r="A39" s="244">
        <v>12</v>
      </c>
      <c r="B39" s="1039"/>
      <c r="C39" s="1040"/>
      <c r="D39" s="1040"/>
      <c r="E39" s="1040"/>
      <c r="F39" s="1040"/>
      <c r="G39" s="1040"/>
      <c r="H39" s="1040"/>
      <c r="I39" s="1040"/>
      <c r="J39" s="1040"/>
      <c r="K39" s="1040"/>
      <c r="L39" s="1040"/>
      <c r="M39" s="1040"/>
      <c r="N39" s="1040"/>
      <c r="O39" s="1040"/>
      <c r="P39" s="1041"/>
      <c r="Q39" s="1045"/>
      <c r="R39" s="1046"/>
      <c r="S39" s="1046"/>
      <c r="T39" s="1046"/>
      <c r="U39" s="1046"/>
      <c r="V39" s="1046"/>
      <c r="W39" s="1046"/>
      <c r="X39" s="1046"/>
      <c r="Y39" s="1046"/>
      <c r="Z39" s="1046"/>
      <c r="AA39" s="1046"/>
      <c r="AB39" s="1046"/>
      <c r="AC39" s="1046"/>
      <c r="AD39" s="1046"/>
      <c r="AE39" s="1047"/>
      <c r="AF39" s="1023"/>
      <c r="AG39" s="1024"/>
      <c r="AH39" s="1024"/>
      <c r="AI39" s="1024"/>
      <c r="AJ39" s="1025"/>
      <c r="AK39" s="986"/>
      <c r="AL39" s="977"/>
      <c r="AM39" s="977"/>
      <c r="AN39" s="977"/>
      <c r="AO39" s="977"/>
      <c r="AP39" s="977"/>
      <c r="AQ39" s="977"/>
      <c r="AR39" s="977"/>
      <c r="AS39" s="977"/>
      <c r="AT39" s="977"/>
      <c r="AU39" s="977"/>
      <c r="AV39" s="977"/>
      <c r="AW39" s="977"/>
      <c r="AX39" s="977"/>
      <c r="AY39" s="977"/>
      <c r="AZ39" s="1044"/>
      <c r="BA39" s="1044"/>
      <c r="BB39" s="1044"/>
      <c r="BC39" s="1044"/>
      <c r="BD39" s="1044"/>
      <c r="BE39" s="978"/>
      <c r="BF39" s="978"/>
      <c r="BG39" s="978"/>
      <c r="BH39" s="978"/>
      <c r="BI39" s="979"/>
      <c r="BJ39" s="234"/>
      <c r="BK39" s="234"/>
      <c r="BL39" s="234"/>
      <c r="BM39" s="234"/>
      <c r="BN39" s="234"/>
      <c r="BO39" s="243"/>
      <c r="BP39" s="243"/>
      <c r="BQ39" s="240">
        <v>33</v>
      </c>
      <c r="BR39" s="241"/>
      <c r="BS39" s="998"/>
      <c r="BT39" s="999"/>
      <c r="BU39" s="999"/>
      <c r="BV39" s="999"/>
      <c r="BW39" s="999"/>
      <c r="BX39" s="999"/>
      <c r="BY39" s="999"/>
      <c r="BZ39" s="999"/>
      <c r="CA39" s="999"/>
      <c r="CB39" s="999"/>
      <c r="CC39" s="999"/>
      <c r="CD39" s="999"/>
      <c r="CE39" s="999"/>
      <c r="CF39" s="999"/>
      <c r="CG39" s="1020"/>
      <c r="CH39" s="995"/>
      <c r="CI39" s="996"/>
      <c r="CJ39" s="996"/>
      <c r="CK39" s="996"/>
      <c r="CL39" s="997"/>
      <c r="CM39" s="995"/>
      <c r="CN39" s="996"/>
      <c r="CO39" s="996"/>
      <c r="CP39" s="996"/>
      <c r="CQ39" s="997"/>
      <c r="CR39" s="995"/>
      <c r="CS39" s="996"/>
      <c r="CT39" s="996"/>
      <c r="CU39" s="996"/>
      <c r="CV39" s="997"/>
      <c r="CW39" s="995"/>
      <c r="CX39" s="996"/>
      <c r="CY39" s="996"/>
      <c r="CZ39" s="996"/>
      <c r="DA39" s="997"/>
      <c r="DB39" s="995"/>
      <c r="DC39" s="996"/>
      <c r="DD39" s="996"/>
      <c r="DE39" s="996"/>
      <c r="DF39" s="997"/>
      <c r="DG39" s="995"/>
      <c r="DH39" s="996"/>
      <c r="DI39" s="996"/>
      <c r="DJ39" s="996"/>
      <c r="DK39" s="997"/>
      <c r="DL39" s="995"/>
      <c r="DM39" s="996"/>
      <c r="DN39" s="996"/>
      <c r="DO39" s="996"/>
      <c r="DP39" s="997"/>
      <c r="DQ39" s="995"/>
      <c r="DR39" s="996"/>
      <c r="DS39" s="996"/>
      <c r="DT39" s="996"/>
      <c r="DU39" s="997"/>
      <c r="DV39" s="998"/>
      <c r="DW39" s="999"/>
      <c r="DX39" s="999"/>
      <c r="DY39" s="999"/>
      <c r="DZ39" s="1000"/>
      <c r="EA39" s="231"/>
    </row>
    <row r="40" spans="1:131" ht="26.25" customHeight="1" x14ac:dyDescent="0.15">
      <c r="A40" s="240">
        <v>13</v>
      </c>
      <c r="B40" s="1039"/>
      <c r="C40" s="1040"/>
      <c r="D40" s="1040"/>
      <c r="E40" s="1040"/>
      <c r="F40" s="1040"/>
      <c r="G40" s="1040"/>
      <c r="H40" s="1040"/>
      <c r="I40" s="1040"/>
      <c r="J40" s="1040"/>
      <c r="K40" s="1040"/>
      <c r="L40" s="1040"/>
      <c r="M40" s="1040"/>
      <c r="N40" s="1040"/>
      <c r="O40" s="1040"/>
      <c r="P40" s="1041"/>
      <c r="Q40" s="1045"/>
      <c r="R40" s="1046"/>
      <c r="S40" s="1046"/>
      <c r="T40" s="1046"/>
      <c r="U40" s="1046"/>
      <c r="V40" s="1046"/>
      <c r="W40" s="1046"/>
      <c r="X40" s="1046"/>
      <c r="Y40" s="1046"/>
      <c r="Z40" s="1046"/>
      <c r="AA40" s="1046"/>
      <c r="AB40" s="1046"/>
      <c r="AC40" s="1046"/>
      <c r="AD40" s="1046"/>
      <c r="AE40" s="1047"/>
      <c r="AF40" s="1023"/>
      <c r="AG40" s="1024"/>
      <c r="AH40" s="1024"/>
      <c r="AI40" s="1024"/>
      <c r="AJ40" s="1025"/>
      <c r="AK40" s="986"/>
      <c r="AL40" s="977"/>
      <c r="AM40" s="977"/>
      <c r="AN40" s="977"/>
      <c r="AO40" s="977"/>
      <c r="AP40" s="977"/>
      <c r="AQ40" s="977"/>
      <c r="AR40" s="977"/>
      <c r="AS40" s="977"/>
      <c r="AT40" s="977"/>
      <c r="AU40" s="977"/>
      <c r="AV40" s="977"/>
      <c r="AW40" s="977"/>
      <c r="AX40" s="977"/>
      <c r="AY40" s="977"/>
      <c r="AZ40" s="1044"/>
      <c r="BA40" s="1044"/>
      <c r="BB40" s="1044"/>
      <c r="BC40" s="1044"/>
      <c r="BD40" s="1044"/>
      <c r="BE40" s="978"/>
      <c r="BF40" s="978"/>
      <c r="BG40" s="978"/>
      <c r="BH40" s="978"/>
      <c r="BI40" s="979"/>
      <c r="BJ40" s="234"/>
      <c r="BK40" s="234"/>
      <c r="BL40" s="234"/>
      <c r="BM40" s="234"/>
      <c r="BN40" s="234"/>
      <c r="BO40" s="243"/>
      <c r="BP40" s="243"/>
      <c r="BQ40" s="240">
        <v>34</v>
      </c>
      <c r="BR40" s="241"/>
      <c r="BS40" s="998"/>
      <c r="BT40" s="999"/>
      <c r="BU40" s="999"/>
      <c r="BV40" s="999"/>
      <c r="BW40" s="999"/>
      <c r="BX40" s="999"/>
      <c r="BY40" s="999"/>
      <c r="BZ40" s="999"/>
      <c r="CA40" s="999"/>
      <c r="CB40" s="999"/>
      <c r="CC40" s="999"/>
      <c r="CD40" s="999"/>
      <c r="CE40" s="999"/>
      <c r="CF40" s="999"/>
      <c r="CG40" s="1020"/>
      <c r="CH40" s="995"/>
      <c r="CI40" s="996"/>
      <c r="CJ40" s="996"/>
      <c r="CK40" s="996"/>
      <c r="CL40" s="997"/>
      <c r="CM40" s="995"/>
      <c r="CN40" s="996"/>
      <c r="CO40" s="996"/>
      <c r="CP40" s="996"/>
      <c r="CQ40" s="997"/>
      <c r="CR40" s="995"/>
      <c r="CS40" s="996"/>
      <c r="CT40" s="996"/>
      <c r="CU40" s="996"/>
      <c r="CV40" s="997"/>
      <c r="CW40" s="995"/>
      <c r="CX40" s="996"/>
      <c r="CY40" s="996"/>
      <c r="CZ40" s="996"/>
      <c r="DA40" s="997"/>
      <c r="DB40" s="995"/>
      <c r="DC40" s="996"/>
      <c r="DD40" s="996"/>
      <c r="DE40" s="996"/>
      <c r="DF40" s="997"/>
      <c r="DG40" s="995"/>
      <c r="DH40" s="996"/>
      <c r="DI40" s="996"/>
      <c r="DJ40" s="996"/>
      <c r="DK40" s="997"/>
      <c r="DL40" s="995"/>
      <c r="DM40" s="996"/>
      <c r="DN40" s="996"/>
      <c r="DO40" s="996"/>
      <c r="DP40" s="997"/>
      <c r="DQ40" s="995"/>
      <c r="DR40" s="996"/>
      <c r="DS40" s="996"/>
      <c r="DT40" s="996"/>
      <c r="DU40" s="997"/>
      <c r="DV40" s="998"/>
      <c r="DW40" s="999"/>
      <c r="DX40" s="999"/>
      <c r="DY40" s="999"/>
      <c r="DZ40" s="1000"/>
      <c r="EA40" s="231"/>
    </row>
    <row r="41" spans="1:131" ht="26.25" customHeight="1" x14ac:dyDescent="0.15">
      <c r="A41" s="240">
        <v>14</v>
      </c>
      <c r="B41" s="1039"/>
      <c r="C41" s="1040"/>
      <c r="D41" s="1040"/>
      <c r="E41" s="1040"/>
      <c r="F41" s="1040"/>
      <c r="G41" s="1040"/>
      <c r="H41" s="1040"/>
      <c r="I41" s="1040"/>
      <c r="J41" s="1040"/>
      <c r="K41" s="1040"/>
      <c r="L41" s="1040"/>
      <c r="M41" s="1040"/>
      <c r="N41" s="1040"/>
      <c r="O41" s="1040"/>
      <c r="P41" s="1041"/>
      <c r="Q41" s="1045"/>
      <c r="R41" s="1046"/>
      <c r="S41" s="1046"/>
      <c r="T41" s="1046"/>
      <c r="U41" s="1046"/>
      <c r="V41" s="1046"/>
      <c r="W41" s="1046"/>
      <c r="X41" s="1046"/>
      <c r="Y41" s="1046"/>
      <c r="Z41" s="1046"/>
      <c r="AA41" s="1046"/>
      <c r="AB41" s="1046"/>
      <c r="AC41" s="1046"/>
      <c r="AD41" s="1046"/>
      <c r="AE41" s="1047"/>
      <c r="AF41" s="1023"/>
      <c r="AG41" s="1024"/>
      <c r="AH41" s="1024"/>
      <c r="AI41" s="1024"/>
      <c r="AJ41" s="1025"/>
      <c r="AK41" s="986"/>
      <c r="AL41" s="977"/>
      <c r="AM41" s="977"/>
      <c r="AN41" s="977"/>
      <c r="AO41" s="977"/>
      <c r="AP41" s="977"/>
      <c r="AQ41" s="977"/>
      <c r="AR41" s="977"/>
      <c r="AS41" s="977"/>
      <c r="AT41" s="977"/>
      <c r="AU41" s="977"/>
      <c r="AV41" s="977"/>
      <c r="AW41" s="977"/>
      <c r="AX41" s="977"/>
      <c r="AY41" s="977"/>
      <c r="AZ41" s="1044"/>
      <c r="BA41" s="1044"/>
      <c r="BB41" s="1044"/>
      <c r="BC41" s="1044"/>
      <c r="BD41" s="1044"/>
      <c r="BE41" s="978"/>
      <c r="BF41" s="978"/>
      <c r="BG41" s="978"/>
      <c r="BH41" s="978"/>
      <c r="BI41" s="979"/>
      <c r="BJ41" s="234"/>
      <c r="BK41" s="234"/>
      <c r="BL41" s="234"/>
      <c r="BM41" s="234"/>
      <c r="BN41" s="234"/>
      <c r="BO41" s="243"/>
      <c r="BP41" s="243"/>
      <c r="BQ41" s="240">
        <v>35</v>
      </c>
      <c r="BR41" s="241"/>
      <c r="BS41" s="998"/>
      <c r="BT41" s="999"/>
      <c r="BU41" s="999"/>
      <c r="BV41" s="999"/>
      <c r="BW41" s="999"/>
      <c r="BX41" s="999"/>
      <c r="BY41" s="999"/>
      <c r="BZ41" s="999"/>
      <c r="CA41" s="999"/>
      <c r="CB41" s="999"/>
      <c r="CC41" s="999"/>
      <c r="CD41" s="999"/>
      <c r="CE41" s="999"/>
      <c r="CF41" s="999"/>
      <c r="CG41" s="1020"/>
      <c r="CH41" s="995"/>
      <c r="CI41" s="996"/>
      <c r="CJ41" s="996"/>
      <c r="CK41" s="996"/>
      <c r="CL41" s="997"/>
      <c r="CM41" s="995"/>
      <c r="CN41" s="996"/>
      <c r="CO41" s="996"/>
      <c r="CP41" s="996"/>
      <c r="CQ41" s="997"/>
      <c r="CR41" s="995"/>
      <c r="CS41" s="996"/>
      <c r="CT41" s="996"/>
      <c r="CU41" s="996"/>
      <c r="CV41" s="997"/>
      <c r="CW41" s="995"/>
      <c r="CX41" s="996"/>
      <c r="CY41" s="996"/>
      <c r="CZ41" s="996"/>
      <c r="DA41" s="997"/>
      <c r="DB41" s="995"/>
      <c r="DC41" s="996"/>
      <c r="DD41" s="996"/>
      <c r="DE41" s="996"/>
      <c r="DF41" s="997"/>
      <c r="DG41" s="995"/>
      <c r="DH41" s="996"/>
      <c r="DI41" s="996"/>
      <c r="DJ41" s="996"/>
      <c r="DK41" s="997"/>
      <c r="DL41" s="995"/>
      <c r="DM41" s="996"/>
      <c r="DN41" s="996"/>
      <c r="DO41" s="996"/>
      <c r="DP41" s="997"/>
      <c r="DQ41" s="995"/>
      <c r="DR41" s="996"/>
      <c r="DS41" s="996"/>
      <c r="DT41" s="996"/>
      <c r="DU41" s="997"/>
      <c r="DV41" s="998"/>
      <c r="DW41" s="999"/>
      <c r="DX41" s="999"/>
      <c r="DY41" s="999"/>
      <c r="DZ41" s="1000"/>
      <c r="EA41" s="231"/>
    </row>
    <row r="42" spans="1:131" ht="26.25" customHeight="1" x14ac:dyDescent="0.15">
      <c r="A42" s="240">
        <v>15</v>
      </c>
      <c r="B42" s="1039"/>
      <c r="C42" s="1040"/>
      <c r="D42" s="1040"/>
      <c r="E42" s="1040"/>
      <c r="F42" s="1040"/>
      <c r="G42" s="1040"/>
      <c r="H42" s="1040"/>
      <c r="I42" s="1040"/>
      <c r="J42" s="1040"/>
      <c r="K42" s="1040"/>
      <c r="L42" s="1040"/>
      <c r="M42" s="1040"/>
      <c r="N42" s="1040"/>
      <c r="O42" s="1040"/>
      <c r="P42" s="1041"/>
      <c r="Q42" s="1045"/>
      <c r="R42" s="1046"/>
      <c r="S42" s="1046"/>
      <c r="T42" s="1046"/>
      <c r="U42" s="1046"/>
      <c r="V42" s="1046"/>
      <c r="W42" s="1046"/>
      <c r="X42" s="1046"/>
      <c r="Y42" s="1046"/>
      <c r="Z42" s="1046"/>
      <c r="AA42" s="1046"/>
      <c r="AB42" s="1046"/>
      <c r="AC42" s="1046"/>
      <c r="AD42" s="1046"/>
      <c r="AE42" s="1047"/>
      <c r="AF42" s="1023"/>
      <c r="AG42" s="1024"/>
      <c r="AH42" s="1024"/>
      <c r="AI42" s="1024"/>
      <c r="AJ42" s="1025"/>
      <c r="AK42" s="986"/>
      <c r="AL42" s="977"/>
      <c r="AM42" s="977"/>
      <c r="AN42" s="977"/>
      <c r="AO42" s="977"/>
      <c r="AP42" s="977"/>
      <c r="AQ42" s="977"/>
      <c r="AR42" s="977"/>
      <c r="AS42" s="977"/>
      <c r="AT42" s="977"/>
      <c r="AU42" s="977"/>
      <c r="AV42" s="977"/>
      <c r="AW42" s="977"/>
      <c r="AX42" s="977"/>
      <c r="AY42" s="977"/>
      <c r="AZ42" s="1044"/>
      <c r="BA42" s="1044"/>
      <c r="BB42" s="1044"/>
      <c r="BC42" s="1044"/>
      <c r="BD42" s="1044"/>
      <c r="BE42" s="978"/>
      <c r="BF42" s="978"/>
      <c r="BG42" s="978"/>
      <c r="BH42" s="978"/>
      <c r="BI42" s="979"/>
      <c r="BJ42" s="234"/>
      <c r="BK42" s="234"/>
      <c r="BL42" s="234"/>
      <c r="BM42" s="234"/>
      <c r="BN42" s="234"/>
      <c r="BO42" s="243"/>
      <c r="BP42" s="243"/>
      <c r="BQ42" s="240">
        <v>36</v>
      </c>
      <c r="BR42" s="241"/>
      <c r="BS42" s="998"/>
      <c r="BT42" s="999"/>
      <c r="BU42" s="999"/>
      <c r="BV42" s="999"/>
      <c r="BW42" s="999"/>
      <c r="BX42" s="999"/>
      <c r="BY42" s="999"/>
      <c r="BZ42" s="999"/>
      <c r="CA42" s="999"/>
      <c r="CB42" s="999"/>
      <c r="CC42" s="999"/>
      <c r="CD42" s="999"/>
      <c r="CE42" s="999"/>
      <c r="CF42" s="999"/>
      <c r="CG42" s="1020"/>
      <c r="CH42" s="995"/>
      <c r="CI42" s="996"/>
      <c r="CJ42" s="996"/>
      <c r="CK42" s="996"/>
      <c r="CL42" s="997"/>
      <c r="CM42" s="995"/>
      <c r="CN42" s="996"/>
      <c r="CO42" s="996"/>
      <c r="CP42" s="996"/>
      <c r="CQ42" s="997"/>
      <c r="CR42" s="995"/>
      <c r="CS42" s="996"/>
      <c r="CT42" s="996"/>
      <c r="CU42" s="996"/>
      <c r="CV42" s="997"/>
      <c r="CW42" s="995"/>
      <c r="CX42" s="996"/>
      <c r="CY42" s="996"/>
      <c r="CZ42" s="996"/>
      <c r="DA42" s="997"/>
      <c r="DB42" s="995"/>
      <c r="DC42" s="996"/>
      <c r="DD42" s="996"/>
      <c r="DE42" s="996"/>
      <c r="DF42" s="997"/>
      <c r="DG42" s="995"/>
      <c r="DH42" s="996"/>
      <c r="DI42" s="996"/>
      <c r="DJ42" s="996"/>
      <c r="DK42" s="997"/>
      <c r="DL42" s="995"/>
      <c r="DM42" s="996"/>
      <c r="DN42" s="996"/>
      <c r="DO42" s="996"/>
      <c r="DP42" s="997"/>
      <c r="DQ42" s="995"/>
      <c r="DR42" s="996"/>
      <c r="DS42" s="996"/>
      <c r="DT42" s="996"/>
      <c r="DU42" s="997"/>
      <c r="DV42" s="998"/>
      <c r="DW42" s="999"/>
      <c r="DX42" s="999"/>
      <c r="DY42" s="999"/>
      <c r="DZ42" s="1000"/>
      <c r="EA42" s="231"/>
    </row>
    <row r="43" spans="1:131" ht="26.25" customHeight="1" x14ac:dyDescent="0.15">
      <c r="A43" s="240">
        <v>16</v>
      </c>
      <c r="B43" s="1039"/>
      <c r="C43" s="1040"/>
      <c r="D43" s="1040"/>
      <c r="E43" s="1040"/>
      <c r="F43" s="1040"/>
      <c r="G43" s="1040"/>
      <c r="H43" s="1040"/>
      <c r="I43" s="1040"/>
      <c r="J43" s="1040"/>
      <c r="K43" s="1040"/>
      <c r="L43" s="1040"/>
      <c r="M43" s="1040"/>
      <c r="N43" s="1040"/>
      <c r="O43" s="1040"/>
      <c r="P43" s="1041"/>
      <c r="Q43" s="1045"/>
      <c r="R43" s="1046"/>
      <c r="S43" s="1046"/>
      <c r="T43" s="1046"/>
      <c r="U43" s="1046"/>
      <c r="V43" s="1046"/>
      <c r="W43" s="1046"/>
      <c r="X43" s="1046"/>
      <c r="Y43" s="1046"/>
      <c r="Z43" s="1046"/>
      <c r="AA43" s="1046"/>
      <c r="AB43" s="1046"/>
      <c r="AC43" s="1046"/>
      <c r="AD43" s="1046"/>
      <c r="AE43" s="1047"/>
      <c r="AF43" s="1023"/>
      <c r="AG43" s="1024"/>
      <c r="AH43" s="1024"/>
      <c r="AI43" s="1024"/>
      <c r="AJ43" s="1025"/>
      <c r="AK43" s="986"/>
      <c r="AL43" s="977"/>
      <c r="AM43" s="977"/>
      <c r="AN43" s="977"/>
      <c r="AO43" s="977"/>
      <c r="AP43" s="977"/>
      <c r="AQ43" s="977"/>
      <c r="AR43" s="977"/>
      <c r="AS43" s="977"/>
      <c r="AT43" s="977"/>
      <c r="AU43" s="977"/>
      <c r="AV43" s="977"/>
      <c r="AW43" s="977"/>
      <c r="AX43" s="977"/>
      <c r="AY43" s="977"/>
      <c r="AZ43" s="1044"/>
      <c r="BA43" s="1044"/>
      <c r="BB43" s="1044"/>
      <c r="BC43" s="1044"/>
      <c r="BD43" s="1044"/>
      <c r="BE43" s="978"/>
      <c r="BF43" s="978"/>
      <c r="BG43" s="978"/>
      <c r="BH43" s="978"/>
      <c r="BI43" s="979"/>
      <c r="BJ43" s="234"/>
      <c r="BK43" s="234"/>
      <c r="BL43" s="234"/>
      <c r="BM43" s="234"/>
      <c r="BN43" s="234"/>
      <c r="BO43" s="243"/>
      <c r="BP43" s="243"/>
      <c r="BQ43" s="240">
        <v>37</v>
      </c>
      <c r="BR43" s="241"/>
      <c r="BS43" s="998"/>
      <c r="BT43" s="999"/>
      <c r="BU43" s="999"/>
      <c r="BV43" s="999"/>
      <c r="BW43" s="999"/>
      <c r="BX43" s="999"/>
      <c r="BY43" s="999"/>
      <c r="BZ43" s="999"/>
      <c r="CA43" s="999"/>
      <c r="CB43" s="999"/>
      <c r="CC43" s="999"/>
      <c r="CD43" s="999"/>
      <c r="CE43" s="999"/>
      <c r="CF43" s="999"/>
      <c r="CG43" s="1020"/>
      <c r="CH43" s="995"/>
      <c r="CI43" s="996"/>
      <c r="CJ43" s="996"/>
      <c r="CK43" s="996"/>
      <c r="CL43" s="997"/>
      <c r="CM43" s="995"/>
      <c r="CN43" s="996"/>
      <c r="CO43" s="996"/>
      <c r="CP43" s="996"/>
      <c r="CQ43" s="997"/>
      <c r="CR43" s="995"/>
      <c r="CS43" s="996"/>
      <c r="CT43" s="996"/>
      <c r="CU43" s="996"/>
      <c r="CV43" s="997"/>
      <c r="CW43" s="995"/>
      <c r="CX43" s="996"/>
      <c r="CY43" s="996"/>
      <c r="CZ43" s="996"/>
      <c r="DA43" s="997"/>
      <c r="DB43" s="995"/>
      <c r="DC43" s="996"/>
      <c r="DD43" s="996"/>
      <c r="DE43" s="996"/>
      <c r="DF43" s="997"/>
      <c r="DG43" s="995"/>
      <c r="DH43" s="996"/>
      <c r="DI43" s="996"/>
      <c r="DJ43" s="996"/>
      <c r="DK43" s="997"/>
      <c r="DL43" s="995"/>
      <c r="DM43" s="996"/>
      <c r="DN43" s="996"/>
      <c r="DO43" s="996"/>
      <c r="DP43" s="997"/>
      <c r="DQ43" s="995"/>
      <c r="DR43" s="996"/>
      <c r="DS43" s="996"/>
      <c r="DT43" s="996"/>
      <c r="DU43" s="997"/>
      <c r="DV43" s="998"/>
      <c r="DW43" s="999"/>
      <c r="DX43" s="999"/>
      <c r="DY43" s="999"/>
      <c r="DZ43" s="1000"/>
      <c r="EA43" s="231"/>
    </row>
    <row r="44" spans="1:131" ht="26.25" customHeight="1" x14ac:dyDescent="0.15">
      <c r="A44" s="240">
        <v>17</v>
      </c>
      <c r="B44" s="1039"/>
      <c r="C44" s="1040"/>
      <c r="D44" s="1040"/>
      <c r="E44" s="1040"/>
      <c r="F44" s="1040"/>
      <c r="G44" s="1040"/>
      <c r="H44" s="1040"/>
      <c r="I44" s="1040"/>
      <c r="J44" s="1040"/>
      <c r="K44" s="1040"/>
      <c r="L44" s="1040"/>
      <c r="M44" s="1040"/>
      <c r="N44" s="1040"/>
      <c r="O44" s="1040"/>
      <c r="P44" s="1041"/>
      <c r="Q44" s="1045"/>
      <c r="R44" s="1046"/>
      <c r="S44" s="1046"/>
      <c r="T44" s="1046"/>
      <c r="U44" s="1046"/>
      <c r="V44" s="1046"/>
      <c r="W44" s="1046"/>
      <c r="X44" s="1046"/>
      <c r="Y44" s="1046"/>
      <c r="Z44" s="1046"/>
      <c r="AA44" s="1046"/>
      <c r="AB44" s="1046"/>
      <c r="AC44" s="1046"/>
      <c r="AD44" s="1046"/>
      <c r="AE44" s="1047"/>
      <c r="AF44" s="1023"/>
      <c r="AG44" s="1024"/>
      <c r="AH44" s="1024"/>
      <c r="AI44" s="1024"/>
      <c r="AJ44" s="1025"/>
      <c r="AK44" s="986"/>
      <c r="AL44" s="977"/>
      <c r="AM44" s="977"/>
      <c r="AN44" s="977"/>
      <c r="AO44" s="977"/>
      <c r="AP44" s="977"/>
      <c r="AQ44" s="977"/>
      <c r="AR44" s="977"/>
      <c r="AS44" s="977"/>
      <c r="AT44" s="977"/>
      <c r="AU44" s="977"/>
      <c r="AV44" s="977"/>
      <c r="AW44" s="977"/>
      <c r="AX44" s="977"/>
      <c r="AY44" s="977"/>
      <c r="AZ44" s="1044"/>
      <c r="BA44" s="1044"/>
      <c r="BB44" s="1044"/>
      <c r="BC44" s="1044"/>
      <c r="BD44" s="1044"/>
      <c r="BE44" s="978"/>
      <c r="BF44" s="978"/>
      <c r="BG44" s="978"/>
      <c r="BH44" s="978"/>
      <c r="BI44" s="979"/>
      <c r="BJ44" s="234"/>
      <c r="BK44" s="234"/>
      <c r="BL44" s="234"/>
      <c r="BM44" s="234"/>
      <c r="BN44" s="234"/>
      <c r="BO44" s="243"/>
      <c r="BP44" s="243"/>
      <c r="BQ44" s="240">
        <v>38</v>
      </c>
      <c r="BR44" s="241"/>
      <c r="BS44" s="998"/>
      <c r="BT44" s="999"/>
      <c r="BU44" s="999"/>
      <c r="BV44" s="999"/>
      <c r="BW44" s="999"/>
      <c r="BX44" s="999"/>
      <c r="BY44" s="999"/>
      <c r="BZ44" s="999"/>
      <c r="CA44" s="999"/>
      <c r="CB44" s="999"/>
      <c r="CC44" s="999"/>
      <c r="CD44" s="999"/>
      <c r="CE44" s="999"/>
      <c r="CF44" s="999"/>
      <c r="CG44" s="1020"/>
      <c r="CH44" s="995"/>
      <c r="CI44" s="996"/>
      <c r="CJ44" s="996"/>
      <c r="CK44" s="996"/>
      <c r="CL44" s="997"/>
      <c r="CM44" s="995"/>
      <c r="CN44" s="996"/>
      <c r="CO44" s="996"/>
      <c r="CP44" s="996"/>
      <c r="CQ44" s="997"/>
      <c r="CR44" s="995"/>
      <c r="CS44" s="996"/>
      <c r="CT44" s="996"/>
      <c r="CU44" s="996"/>
      <c r="CV44" s="997"/>
      <c r="CW44" s="995"/>
      <c r="CX44" s="996"/>
      <c r="CY44" s="996"/>
      <c r="CZ44" s="996"/>
      <c r="DA44" s="997"/>
      <c r="DB44" s="995"/>
      <c r="DC44" s="996"/>
      <c r="DD44" s="996"/>
      <c r="DE44" s="996"/>
      <c r="DF44" s="997"/>
      <c r="DG44" s="995"/>
      <c r="DH44" s="996"/>
      <c r="DI44" s="996"/>
      <c r="DJ44" s="996"/>
      <c r="DK44" s="997"/>
      <c r="DL44" s="995"/>
      <c r="DM44" s="996"/>
      <c r="DN44" s="996"/>
      <c r="DO44" s="996"/>
      <c r="DP44" s="997"/>
      <c r="DQ44" s="995"/>
      <c r="DR44" s="996"/>
      <c r="DS44" s="996"/>
      <c r="DT44" s="996"/>
      <c r="DU44" s="997"/>
      <c r="DV44" s="998"/>
      <c r="DW44" s="999"/>
      <c r="DX44" s="999"/>
      <c r="DY44" s="999"/>
      <c r="DZ44" s="1000"/>
      <c r="EA44" s="231"/>
    </row>
    <row r="45" spans="1:131" ht="26.25" customHeight="1" x14ac:dyDescent="0.15">
      <c r="A45" s="240">
        <v>18</v>
      </c>
      <c r="B45" s="1039"/>
      <c r="C45" s="1040"/>
      <c r="D45" s="1040"/>
      <c r="E45" s="1040"/>
      <c r="F45" s="1040"/>
      <c r="G45" s="1040"/>
      <c r="H45" s="1040"/>
      <c r="I45" s="1040"/>
      <c r="J45" s="1040"/>
      <c r="K45" s="1040"/>
      <c r="L45" s="1040"/>
      <c r="M45" s="1040"/>
      <c r="N45" s="1040"/>
      <c r="O45" s="1040"/>
      <c r="P45" s="1041"/>
      <c r="Q45" s="1045"/>
      <c r="R45" s="1046"/>
      <c r="S45" s="1046"/>
      <c r="T45" s="1046"/>
      <c r="U45" s="1046"/>
      <c r="V45" s="1046"/>
      <c r="W45" s="1046"/>
      <c r="X45" s="1046"/>
      <c r="Y45" s="1046"/>
      <c r="Z45" s="1046"/>
      <c r="AA45" s="1046"/>
      <c r="AB45" s="1046"/>
      <c r="AC45" s="1046"/>
      <c r="AD45" s="1046"/>
      <c r="AE45" s="1047"/>
      <c r="AF45" s="1023"/>
      <c r="AG45" s="1024"/>
      <c r="AH45" s="1024"/>
      <c r="AI45" s="1024"/>
      <c r="AJ45" s="1025"/>
      <c r="AK45" s="986"/>
      <c r="AL45" s="977"/>
      <c r="AM45" s="977"/>
      <c r="AN45" s="977"/>
      <c r="AO45" s="977"/>
      <c r="AP45" s="977"/>
      <c r="AQ45" s="977"/>
      <c r="AR45" s="977"/>
      <c r="AS45" s="977"/>
      <c r="AT45" s="977"/>
      <c r="AU45" s="977"/>
      <c r="AV45" s="977"/>
      <c r="AW45" s="977"/>
      <c r="AX45" s="977"/>
      <c r="AY45" s="977"/>
      <c r="AZ45" s="1044"/>
      <c r="BA45" s="1044"/>
      <c r="BB45" s="1044"/>
      <c r="BC45" s="1044"/>
      <c r="BD45" s="1044"/>
      <c r="BE45" s="978"/>
      <c r="BF45" s="978"/>
      <c r="BG45" s="978"/>
      <c r="BH45" s="978"/>
      <c r="BI45" s="979"/>
      <c r="BJ45" s="234"/>
      <c r="BK45" s="234"/>
      <c r="BL45" s="234"/>
      <c r="BM45" s="234"/>
      <c r="BN45" s="234"/>
      <c r="BO45" s="243"/>
      <c r="BP45" s="243"/>
      <c r="BQ45" s="240">
        <v>39</v>
      </c>
      <c r="BR45" s="241"/>
      <c r="BS45" s="998"/>
      <c r="BT45" s="999"/>
      <c r="BU45" s="999"/>
      <c r="BV45" s="999"/>
      <c r="BW45" s="999"/>
      <c r="BX45" s="999"/>
      <c r="BY45" s="999"/>
      <c r="BZ45" s="999"/>
      <c r="CA45" s="999"/>
      <c r="CB45" s="999"/>
      <c r="CC45" s="999"/>
      <c r="CD45" s="999"/>
      <c r="CE45" s="999"/>
      <c r="CF45" s="999"/>
      <c r="CG45" s="1020"/>
      <c r="CH45" s="995"/>
      <c r="CI45" s="996"/>
      <c r="CJ45" s="996"/>
      <c r="CK45" s="996"/>
      <c r="CL45" s="997"/>
      <c r="CM45" s="995"/>
      <c r="CN45" s="996"/>
      <c r="CO45" s="996"/>
      <c r="CP45" s="996"/>
      <c r="CQ45" s="997"/>
      <c r="CR45" s="995"/>
      <c r="CS45" s="996"/>
      <c r="CT45" s="996"/>
      <c r="CU45" s="996"/>
      <c r="CV45" s="997"/>
      <c r="CW45" s="995"/>
      <c r="CX45" s="996"/>
      <c r="CY45" s="996"/>
      <c r="CZ45" s="996"/>
      <c r="DA45" s="997"/>
      <c r="DB45" s="995"/>
      <c r="DC45" s="996"/>
      <c r="DD45" s="996"/>
      <c r="DE45" s="996"/>
      <c r="DF45" s="997"/>
      <c r="DG45" s="995"/>
      <c r="DH45" s="996"/>
      <c r="DI45" s="996"/>
      <c r="DJ45" s="996"/>
      <c r="DK45" s="997"/>
      <c r="DL45" s="995"/>
      <c r="DM45" s="996"/>
      <c r="DN45" s="996"/>
      <c r="DO45" s="996"/>
      <c r="DP45" s="997"/>
      <c r="DQ45" s="995"/>
      <c r="DR45" s="996"/>
      <c r="DS45" s="996"/>
      <c r="DT45" s="996"/>
      <c r="DU45" s="997"/>
      <c r="DV45" s="998"/>
      <c r="DW45" s="999"/>
      <c r="DX45" s="999"/>
      <c r="DY45" s="999"/>
      <c r="DZ45" s="1000"/>
      <c r="EA45" s="231"/>
    </row>
    <row r="46" spans="1:131" ht="26.25" customHeight="1" x14ac:dyDescent="0.15">
      <c r="A46" s="240">
        <v>19</v>
      </c>
      <c r="B46" s="1039"/>
      <c r="C46" s="1040"/>
      <c r="D46" s="1040"/>
      <c r="E46" s="1040"/>
      <c r="F46" s="1040"/>
      <c r="G46" s="1040"/>
      <c r="H46" s="1040"/>
      <c r="I46" s="1040"/>
      <c r="J46" s="1040"/>
      <c r="K46" s="1040"/>
      <c r="L46" s="1040"/>
      <c r="M46" s="1040"/>
      <c r="N46" s="1040"/>
      <c r="O46" s="1040"/>
      <c r="P46" s="1041"/>
      <c r="Q46" s="1045"/>
      <c r="R46" s="1046"/>
      <c r="S46" s="1046"/>
      <c r="T46" s="1046"/>
      <c r="U46" s="1046"/>
      <c r="V46" s="1046"/>
      <c r="W46" s="1046"/>
      <c r="X46" s="1046"/>
      <c r="Y46" s="1046"/>
      <c r="Z46" s="1046"/>
      <c r="AA46" s="1046"/>
      <c r="AB46" s="1046"/>
      <c r="AC46" s="1046"/>
      <c r="AD46" s="1046"/>
      <c r="AE46" s="1047"/>
      <c r="AF46" s="1023"/>
      <c r="AG46" s="1024"/>
      <c r="AH46" s="1024"/>
      <c r="AI46" s="1024"/>
      <c r="AJ46" s="1025"/>
      <c r="AK46" s="986"/>
      <c r="AL46" s="977"/>
      <c r="AM46" s="977"/>
      <c r="AN46" s="977"/>
      <c r="AO46" s="977"/>
      <c r="AP46" s="977"/>
      <c r="AQ46" s="977"/>
      <c r="AR46" s="977"/>
      <c r="AS46" s="977"/>
      <c r="AT46" s="977"/>
      <c r="AU46" s="977"/>
      <c r="AV46" s="977"/>
      <c r="AW46" s="977"/>
      <c r="AX46" s="977"/>
      <c r="AY46" s="977"/>
      <c r="AZ46" s="1044"/>
      <c r="BA46" s="1044"/>
      <c r="BB46" s="1044"/>
      <c r="BC46" s="1044"/>
      <c r="BD46" s="1044"/>
      <c r="BE46" s="978"/>
      <c r="BF46" s="978"/>
      <c r="BG46" s="978"/>
      <c r="BH46" s="978"/>
      <c r="BI46" s="979"/>
      <c r="BJ46" s="234"/>
      <c r="BK46" s="234"/>
      <c r="BL46" s="234"/>
      <c r="BM46" s="234"/>
      <c r="BN46" s="234"/>
      <c r="BO46" s="243"/>
      <c r="BP46" s="243"/>
      <c r="BQ46" s="240">
        <v>40</v>
      </c>
      <c r="BR46" s="241"/>
      <c r="BS46" s="998"/>
      <c r="BT46" s="999"/>
      <c r="BU46" s="999"/>
      <c r="BV46" s="999"/>
      <c r="BW46" s="999"/>
      <c r="BX46" s="999"/>
      <c r="BY46" s="999"/>
      <c r="BZ46" s="999"/>
      <c r="CA46" s="999"/>
      <c r="CB46" s="999"/>
      <c r="CC46" s="999"/>
      <c r="CD46" s="999"/>
      <c r="CE46" s="999"/>
      <c r="CF46" s="999"/>
      <c r="CG46" s="1020"/>
      <c r="CH46" s="995"/>
      <c r="CI46" s="996"/>
      <c r="CJ46" s="996"/>
      <c r="CK46" s="996"/>
      <c r="CL46" s="997"/>
      <c r="CM46" s="995"/>
      <c r="CN46" s="996"/>
      <c r="CO46" s="996"/>
      <c r="CP46" s="996"/>
      <c r="CQ46" s="997"/>
      <c r="CR46" s="995"/>
      <c r="CS46" s="996"/>
      <c r="CT46" s="996"/>
      <c r="CU46" s="996"/>
      <c r="CV46" s="997"/>
      <c r="CW46" s="995"/>
      <c r="CX46" s="996"/>
      <c r="CY46" s="996"/>
      <c r="CZ46" s="996"/>
      <c r="DA46" s="997"/>
      <c r="DB46" s="995"/>
      <c r="DC46" s="996"/>
      <c r="DD46" s="996"/>
      <c r="DE46" s="996"/>
      <c r="DF46" s="997"/>
      <c r="DG46" s="995"/>
      <c r="DH46" s="996"/>
      <c r="DI46" s="996"/>
      <c r="DJ46" s="996"/>
      <c r="DK46" s="997"/>
      <c r="DL46" s="995"/>
      <c r="DM46" s="996"/>
      <c r="DN46" s="996"/>
      <c r="DO46" s="996"/>
      <c r="DP46" s="997"/>
      <c r="DQ46" s="995"/>
      <c r="DR46" s="996"/>
      <c r="DS46" s="996"/>
      <c r="DT46" s="996"/>
      <c r="DU46" s="997"/>
      <c r="DV46" s="998"/>
      <c r="DW46" s="999"/>
      <c r="DX46" s="999"/>
      <c r="DY46" s="999"/>
      <c r="DZ46" s="1000"/>
      <c r="EA46" s="231"/>
    </row>
    <row r="47" spans="1:131" ht="26.25" customHeight="1" x14ac:dyDescent="0.15">
      <c r="A47" s="240">
        <v>20</v>
      </c>
      <c r="B47" s="1039"/>
      <c r="C47" s="1040"/>
      <c r="D47" s="1040"/>
      <c r="E47" s="1040"/>
      <c r="F47" s="1040"/>
      <c r="G47" s="1040"/>
      <c r="H47" s="1040"/>
      <c r="I47" s="1040"/>
      <c r="J47" s="1040"/>
      <c r="K47" s="1040"/>
      <c r="L47" s="1040"/>
      <c r="M47" s="1040"/>
      <c r="N47" s="1040"/>
      <c r="O47" s="1040"/>
      <c r="P47" s="1041"/>
      <c r="Q47" s="1045"/>
      <c r="R47" s="1046"/>
      <c r="S47" s="1046"/>
      <c r="T47" s="1046"/>
      <c r="U47" s="1046"/>
      <c r="V47" s="1046"/>
      <c r="W47" s="1046"/>
      <c r="X47" s="1046"/>
      <c r="Y47" s="1046"/>
      <c r="Z47" s="1046"/>
      <c r="AA47" s="1046"/>
      <c r="AB47" s="1046"/>
      <c r="AC47" s="1046"/>
      <c r="AD47" s="1046"/>
      <c r="AE47" s="1047"/>
      <c r="AF47" s="1023"/>
      <c r="AG47" s="1024"/>
      <c r="AH47" s="1024"/>
      <c r="AI47" s="1024"/>
      <c r="AJ47" s="1025"/>
      <c r="AK47" s="986"/>
      <c r="AL47" s="977"/>
      <c r="AM47" s="977"/>
      <c r="AN47" s="977"/>
      <c r="AO47" s="977"/>
      <c r="AP47" s="977"/>
      <c r="AQ47" s="977"/>
      <c r="AR47" s="977"/>
      <c r="AS47" s="977"/>
      <c r="AT47" s="977"/>
      <c r="AU47" s="977"/>
      <c r="AV47" s="977"/>
      <c r="AW47" s="977"/>
      <c r="AX47" s="977"/>
      <c r="AY47" s="977"/>
      <c r="AZ47" s="1044"/>
      <c r="BA47" s="1044"/>
      <c r="BB47" s="1044"/>
      <c r="BC47" s="1044"/>
      <c r="BD47" s="1044"/>
      <c r="BE47" s="978"/>
      <c r="BF47" s="978"/>
      <c r="BG47" s="978"/>
      <c r="BH47" s="978"/>
      <c r="BI47" s="979"/>
      <c r="BJ47" s="234"/>
      <c r="BK47" s="234"/>
      <c r="BL47" s="234"/>
      <c r="BM47" s="234"/>
      <c r="BN47" s="234"/>
      <c r="BO47" s="243"/>
      <c r="BP47" s="243"/>
      <c r="BQ47" s="240">
        <v>41</v>
      </c>
      <c r="BR47" s="241"/>
      <c r="BS47" s="998"/>
      <c r="BT47" s="999"/>
      <c r="BU47" s="999"/>
      <c r="BV47" s="999"/>
      <c r="BW47" s="999"/>
      <c r="BX47" s="999"/>
      <c r="BY47" s="999"/>
      <c r="BZ47" s="999"/>
      <c r="CA47" s="999"/>
      <c r="CB47" s="999"/>
      <c r="CC47" s="999"/>
      <c r="CD47" s="999"/>
      <c r="CE47" s="999"/>
      <c r="CF47" s="999"/>
      <c r="CG47" s="1020"/>
      <c r="CH47" s="995"/>
      <c r="CI47" s="996"/>
      <c r="CJ47" s="996"/>
      <c r="CK47" s="996"/>
      <c r="CL47" s="997"/>
      <c r="CM47" s="995"/>
      <c r="CN47" s="996"/>
      <c r="CO47" s="996"/>
      <c r="CP47" s="996"/>
      <c r="CQ47" s="997"/>
      <c r="CR47" s="995"/>
      <c r="CS47" s="996"/>
      <c r="CT47" s="996"/>
      <c r="CU47" s="996"/>
      <c r="CV47" s="997"/>
      <c r="CW47" s="995"/>
      <c r="CX47" s="996"/>
      <c r="CY47" s="996"/>
      <c r="CZ47" s="996"/>
      <c r="DA47" s="997"/>
      <c r="DB47" s="995"/>
      <c r="DC47" s="996"/>
      <c r="DD47" s="996"/>
      <c r="DE47" s="996"/>
      <c r="DF47" s="997"/>
      <c r="DG47" s="995"/>
      <c r="DH47" s="996"/>
      <c r="DI47" s="996"/>
      <c r="DJ47" s="996"/>
      <c r="DK47" s="997"/>
      <c r="DL47" s="995"/>
      <c r="DM47" s="996"/>
      <c r="DN47" s="996"/>
      <c r="DO47" s="996"/>
      <c r="DP47" s="997"/>
      <c r="DQ47" s="995"/>
      <c r="DR47" s="996"/>
      <c r="DS47" s="996"/>
      <c r="DT47" s="996"/>
      <c r="DU47" s="997"/>
      <c r="DV47" s="998"/>
      <c r="DW47" s="999"/>
      <c r="DX47" s="999"/>
      <c r="DY47" s="999"/>
      <c r="DZ47" s="1000"/>
      <c r="EA47" s="231"/>
    </row>
    <row r="48" spans="1:131" ht="26.25" customHeight="1" x14ac:dyDescent="0.15">
      <c r="A48" s="240">
        <v>21</v>
      </c>
      <c r="B48" s="1039"/>
      <c r="C48" s="1040"/>
      <c r="D48" s="1040"/>
      <c r="E48" s="1040"/>
      <c r="F48" s="1040"/>
      <c r="G48" s="1040"/>
      <c r="H48" s="1040"/>
      <c r="I48" s="1040"/>
      <c r="J48" s="1040"/>
      <c r="K48" s="1040"/>
      <c r="L48" s="1040"/>
      <c r="M48" s="1040"/>
      <c r="N48" s="1040"/>
      <c r="O48" s="1040"/>
      <c r="P48" s="1041"/>
      <c r="Q48" s="1045"/>
      <c r="R48" s="1046"/>
      <c r="S48" s="1046"/>
      <c r="T48" s="1046"/>
      <c r="U48" s="1046"/>
      <c r="V48" s="1046"/>
      <c r="W48" s="1046"/>
      <c r="X48" s="1046"/>
      <c r="Y48" s="1046"/>
      <c r="Z48" s="1046"/>
      <c r="AA48" s="1046"/>
      <c r="AB48" s="1046"/>
      <c r="AC48" s="1046"/>
      <c r="AD48" s="1046"/>
      <c r="AE48" s="1047"/>
      <c r="AF48" s="1023"/>
      <c r="AG48" s="1024"/>
      <c r="AH48" s="1024"/>
      <c r="AI48" s="1024"/>
      <c r="AJ48" s="1025"/>
      <c r="AK48" s="986"/>
      <c r="AL48" s="977"/>
      <c r="AM48" s="977"/>
      <c r="AN48" s="977"/>
      <c r="AO48" s="977"/>
      <c r="AP48" s="977"/>
      <c r="AQ48" s="977"/>
      <c r="AR48" s="977"/>
      <c r="AS48" s="977"/>
      <c r="AT48" s="977"/>
      <c r="AU48" s="977"/>
      <c r="AV48" s="977"/>
      <c r="AW48" s="977"/>
      <c r="AX48" s="977"/>
      <c r="AY48" s="977"/>
      <c r="AZ48" s="1044"/>
      <c r="BA48" s="1044"/>
      <c r="BB48" s="1044"/>
      <c r="BC48" s="1044"/>
      <c r="BD48" s="1044"/>
      <c r="BE48" s="978"/>
      <c r="BF48" s="978"/>
      <c r="BG48" s="978"/>
      <c r="BH48" s="978"/>
      <c r="BI48" s="979"/>
      <c r="BJ48" s="234"/>
      <c r="BK48" s="234"/>
      <c r="BL48" s="234"/>
      <c r="BM48" s="234"/>
      <c r="BN48" s="234"/>
      <c r="BO48" s="243"/>
      <c r="BP48" s="243"/>
      <c r="BQ48" s="240">
        <v>42</v>
      </c>
      <c r="BR48" s="241"/>
      <c r="BS48" s="998"/>
      <c r="BT48" s="999"/>
      <c r="BU48" s="999"/>
      <c r="BV48" s="999"/>
      <c r="BW48" s="999"/>
      <c r="BX48" s="999"/>
      <c r="BY48" s="999"/>
      <c r="BZ48" s="999"/>
      <c r="CA48" s="999"/>
      <c r="CB48" s="999"/>
      <c r="CC48" s="999"/>
      <c r="CD48" s="999"/>
      <c r="CE48" s="999"/>
      <c r="CF48" s="999"/>
      <c r="CG48" s="1020"/>
      <c r="CH48" s="995"/>
      <c r="CI48" s="996"/>
      <c r="CJ48" s="996"/>
      <c r="CK48" s="996"/>
      <c r="CL48" s="997"/>
      <c r="CM48" s="995"/>
      <c r="CN48" s="996"/>
      <c r="CO48" s="996"/>
      <c r="CP48" s="996"/>
      <c r="CQ48" s="997"/>
      <c r="CR48" s="995"/>
      <c r="CS48" s="996"/>
      <c r="CT48" s="996"/>
      <c r="CU48" s="996"/>
      <c r="CV48" s="997"/>
      <c r="CW48" s="995"/>
      <c r="CX48" s="996"/>
      <c r="CY48" s="996"/>
      <c r="CZ48" s="996"/>
      <c r="DA48" s="997"/>
      <c r="DB48" s="995"/>
      <c r="DC48" s="996"/>
      <c r="DD48" s="996"/>
      <c r="DE48" s="996"/>
      <c r="DF48" s="997"/>
      <c r="DG48" s="995"/>
      <c r="DH48" s="996"/>
      <c r="DI48" s="996"/>
      <c r="DJ48" s="996"/>
      <c r="DK48" s="997"/>
      <c r="DL48" s="995"/>
      <c r="DM48" s="996"/>
      <c r="DN48" s="996"/>
      <c r="DO48" s="996"/>
      <c r="DP48" s="997"/>
      <c r="DQ48" s="995"/>
      <c r="DR48" s="996"/>
      <c r="DS48" s="996"/>
      <c r="DT48" s="996"/>
      <c r="DU48" s="997"/>
      <c r="DV48" s="998"/>
      <c r="DW48" s="999"/>
      <c r="DX48" s="999"/>
      <c r="DY48" s="999"/>
      <c r="DZ48" s="1000"/>
      <c r="EA48" s="231"/>
    </row>
    <row r="49" spans="1:131" ht="26.25" customHeight="1" x14ac:dyDescent="0.15">
      <c r="A49" s="240">
        <v>22</v>
      </c>
      <c r="B49" s="1039"/>
      <c r="C49" s="1040"/>
      <c r="D49" s="1040"/>
      <c r="E49" s="1040"/>
      <c r="F49" s="1040"/>
      <c r="G49" s="1040"/>
      <c r="H49" s="1040"/>
      <c r="I49" s="1040"/>
      <c r="J49" s="1040"/>
      <c r="K49" s="1040"/>
      <c r="L49" s="1040"/>
      <c r="M49" s="1040"/>
      <c r="N49" s="1040"/>
      <c r="O49" s="1040"/>
      <c r="P49" s="1041"/>
      <c r="Q49" s="1045"/>
      <c r="R49" s="1046"/>
      <c r="S49" s="1046"/>
      <c r="T49" s="1046"/>
      <c r="U49" s="1046"/>
      <c r="V49" s="1046"/>
      <c r="W49" s="1046"/>
      <c r="X49" s="1046"/>
      <c r="Y49" s="1046"/>
      <c r="Z49" s="1046"/>
      <c r="AA49" s="1046"/>
      <c r="AB49" s="1046"/>
      <c r="AC49" s="1046"/>
      <c r="AD49" s="1046"/>
      <c r="AE49" s="1047"/>
      <c r="AF49" s="1023"/>
      <c r="AG49" s="1024"/>
      <c r="AH49" s="1024"/>
      <c r="AI49" s="1024"/>
      <c r="AJ49" s="1025"/>
      <c r="AK49" s="986"/>
      <c r="AL49" s="977"/>
      <c r="AM49" s="977"/>
      <c r="AN49" s="977"/>
      <c r="AO49" s="977"/>
      <c r="AP49" s="977"/>
      <c r="AQ49" s="977"/>
      <c r="AR49" s="977"/>
      <c r="AS49" s="977"/>
      <c r="AT49" s="977"/>
      <c r="AU49" s="977"/>
      <c r="AV49" s="977"/>
      <c r="AW49" s="977"/>
      <c r="AX49" s="977"/>
      <c r="AY49" s="977"/>
      <c r="AZ49" s="1044"/>
      <c r="BA49" s="1044"/>
      <c r="BB49" s="1044"/>
      <c r="BC49" s="1044"/>
      <c r="BD49" s="1044"/>
      <c r="BE49" s="978"/>
      <c r="BF49" s="978"/>
      <c r="BG49" s="978"/>
      <c r="BH49" s="978"/>
      <c r="BI49" s="979"/>
      <c r="BJ49" s="234"/>
      <c r="BK49" s="234"/>
      <c r="BL49" s="234"/>
      <c r="BM49" s="234"/>
      <c r="BN49" s="234"/>
      <c r="BO49" s="243"/>
      <c r="BP49" s="243"/>
      <c r="BQ49" s="240">
        <v>43</v>
      </c>
      <c r="BR49" s="241"/>
      <c r="BS49" s="998"/>
      <c r="BT49" s="999"/>
      <c r="BU49" s="999"/>
      <c r="BV49" s="999"/>
      <c r="BW49" s="999"/>
      <c r="BX49" s="999"/>
      <c r="BY49" s="999"/>
      <c r="BZ49" s="999"/>
      <c r="CA49" s="999"/>
      <c r="CB49" s="999"/>
      <c r="CC49" s="999"/>
      <c r="CD49" s="999"/>
      <c r="CE49" s="999"/>
      <c r="CF49" s="999"/>
      <c r="CG49" s="1020"/>
      <c r="CH49" s="995"/>
      <c r="CI49" s="996"/>
      <c r="CJ49" s="996"/>
      <c r="CK49" s="996"/>
      <c r="CL49" s="997"/>
      <c r="CM49" s="995"/>
      <c r="CN49" s="996"/>
      <c r="CO49" s="996"/>
      <c r="CP49" s="996"/>
      <c r="CQ49" s="997"/>
      <c r="CR49" s="995"/>
      <c r="CS49" s="996"/>
      <c r="CT49" s="996"/>
      <c r="CU49" s="996"/>
      <c r="CV49" s="997"/>
      <c r="CW49" s="995"/>
      <c r="CX49" s="996"/>
      <c r="CY49" s="996"/>
      <c r="CZ49" s="996"/>
      <c r="DA49" s="997"/>
      <c r="DB49" s="995"/>
      <c r="DC49" s="996"/>
      <c r="DD49" s="996"/>
      <c r="DE49" s="996"/>
      <c r="DF49" s="997"/>
      <c r="DG49" s="995"/>
      <c r="DH49" s="996"/>
      <c r="DI49" s="996"/>
      <c r="DJ49" s="996"/>
      <c r="DK49" s="997"/>
      <c r="DL49" s="995"/>
      <c r="DM49" s="996"/>
      <c r="DN49" s="996"/>
      <c r="DO49" s="996"/>
      <c r="DP49" s="997"/>
      <c r="DQ49" s="995"/>
      <c r="DR49" s="996"/>
      <c r="DS49" s="996"/>
      <c r="DT49" s="996"/>
      <c r="DU49" s="997"/>
      <c r="DV49" s="998"/>
      <c r="DW49" s="999"/>
      <c r="DX49" s="999"/>
      <c r="DY49" s="999"/>
      <c r="DZ49" s="1000"/>
      <c r="EA49" s="231"/>
    </row>
    <row r="50" spans="1:131" ht="26.25" customHeight="1" x14ac:dyDescent="0.15">
      <c r="A50" s="240">
        <v>23</v>
      </c>
      <c r="B50" s="1039"/>
      <c r="C50" s="1040"/>
      <c r="D50" s="1040"/>
      <c r="E50" s="1040"/>
      <c r="F50" s="1040"/>
      <c r="G50" s="1040"/>
      <c r="H50" s="1040"/>
      <c r="I50" s="1040"/>
      <c r="J50" s="1040"/>
      <c r="K50" s="1040"/>
      <c r="L50" s="1040"/>
      <c r="M50" s="1040"/>
      <c r="N50" s="1040"/>
      <c r="O50" s="1040"/>
      <c r="P50" s="1041"/>
      <c r="Q50" s="1042"/>
      <c r="R50" s="1027"/>
      <c r="S50" s="1027"/>
      <c r="T50" s="1027"/>
      <c r="U50" s="1027"/>
      <c r="V50" s="1027"/>
      <c r="W50" s="1027"/>
      <c r="X50" s="1027"/>
      <c r="Y50" s="1027"/>
      <c r="Z50" s="1027"/>
      <c r="AA50" s="1027"/>
      <c r="AB50" s="1027"/>
      <c r="AC50" s="1027"/>
      <c r="AD50" s="1027"/>
      <c r="AE50" s="1043"/>
      <c r="AF50" s="1023"/>
      <c r="AG50" s="1024"/>
      <c r="AH50" s="1024"/>
      <c r="AI50" s="1024"/>
      <c r="AJ50" s="1025"/>
      <c r="AK50" s="1026"/>
      <c r="AL50" s="1027"/>
      <c r="AM50" s="1027"/>
      <c r="AN50" s="1027"/>
      <c r="AO50" s="1027"/>
      <c r="AP50" s="1027"/>
      <c r="AQ50" s="1027"/>
      <c r="AR50" s="1027"/>
      <c r="AS50" s="1027"/>
      <c r="AT50" s="1027"/>
      <c r="AU50" s="1027"/>
      <c r="AV50" s="1027"/>
      <c r="AW50" s="1027"/>
      <c r="AX50" s="1027"/>
      <c r="AY50" s="1027"/>
      <c r="AZ50" s="1028"/>
      <c r="BA50" s="1028"/>
      <c r="BB50" s="1028"/>
      <c r="BC50" s="1028"/>
      <c r="BD50" s="1028"/>
      <c r="BE50" s="978"/>
      <c r="BF50" s="978"/>
      <c r="BG50" s="978"/>
      <c r="BH50" s="978"/>
      <c r="BI50" s="979"/>
      <c r="BJ50" s="234"/>
      <c r="BK50" s="234"/>
      <c r="BL50" s="234"/>
      <c r="BM50" s="234"/>
      <c r="BN50" s="234"/>
      <c r="BO50" s="243"/>
      <c r="BP50" s="243"/>
      <c r="BQ50" s="240">
        <v>44</v>
      </c>
      <c r="BR50" s="241"/>
      <c r="BS50" s="998"/>
      <c r="BT50" s="999"/>
      <c r="BU50" s="999"/>
      <c r="BV50" s="999"/>
      <c r="BW50" s="999"/>
      <c r="BX50" s="999"/>
      <c r="BY50" s="999"/>
      <c r="BZ50" s="999"/>
      <c r="CA50" s="999"/>
      <c r="CB50" s="999"/>
      <c r="CC50" s="999"/>
      <c r="CD50" s="999"/>
      <c r="CE50" s="999"/>
      <c r="CF50" s="999"/>
      <c r="CG50" s="1020"/>
      <c r="CH50" s="995"/>
      <c r="CI50" s="996"/>
      <c r="CJ50" s="996"/>
      <c r="CK50" s="996"/>
      <c r="CL50" s="997"/>
      <c r="CM50" s="995"/>
      <c r="CN50" s="996"/>
      <c r="CO50" s="996"/>
      <c r="CP50" s="996"/>
      <c r="CQ50" s="997"/>
      <c r="CR50" s="995"/>
      <c r="CS50" s="996"/>
      <c r="CT50" s="996"/>
      <c r="CU50" s="996"/>
      <c r="CV50" s="997"/>
      <c r="CW50" s="995"/>
      <c r="CX50" s="996"/>
      <c r="CY50" s="996"/>
      <c r="CZ50" s="996"/>
      <c r="DA50" s="997"/>
      <c r="DB50" s="995"/>
      <c r="DC50" s="996"/>
      <c r="DD50" s="996"/>
      <c r="DE50" s="996"/>
      <c r="DF50" s="997"/>
      <c r="DG50" s="995"/>
      <c r="DH50" s="996"/>
      <c r="DI50" s="996"/>
      <c r="DJ50" s="996"/>
      <c r="DK50" s="997"/>
      <c r="DL50" s="995"/>
      <c r="DM50" s="996"/>
      <c r="DN50" s="996"/>
      <c r="DO50" s="996"/>
      <c r="DP50" s="997"/>
      <c r="DQ50" s="995"/>
      <c r="DR50" s="996"/>
      <c r="DS50" s="996"/>
      <c r="DT50" s="996"/>
      <c r="DU50" s="997"/>
      <c r="DV50" s="998"/>
      <c r="DW50" s="999"/>
      <c r="DX50" s="999"/>
      <c r="DY50" s="999"/>
      <c r="DZ50" s="1000"/>
      <c r="EA50" s="231"/>
    </row>
    <row r="51" spans="1:131" ht="26.25" customHeight="1" x14ac:dyDescent="0.15">
      <c r="A51" s="240">
        <v>24</v>
      </c>
      <c r="B51" s="1039"/>
      <c r="C51" s="1040"/>
      <c r="D51" s="1040"/>
      <c r="E51" s="1040"/>
      <c r="F51" s="1040"/>
      <c r="G51" s="1040"/>
      <c r="H51" s="1040"/>
      <c r="I51" s="1040"/>
      <c r="J51" s="1040"/>
      <c r="K51" s="1040"/>
      <c r="L51" s="1040"/>
      <c r="M51" s="1040"/>
      <c r="N51" s="1040"/>
      <c r="O51" s="1040"/>
      <c r="P51" s="1041"/>
      <c r="Q51" s="1042"/>
      <c r="R51" s="1027"/>
      <c r="S51" s="1027"/>
      <c r="T51" s="1027"/>
      <c r="U51" s="1027"/>
      <c r="V51" s="1027"/>
      <c r="W51" s="1027"/>
      <c r="X51" s="1027"/>
      <c r="Y51" s="1027"/>
      <c r="Z51" s="1027"/>
      <c r="AA51" s="1027"/>
      <c r="AB51" s="1027"/>
      <c r="AC51" s="1027"/>
      <c r="AD51" s="1027"/>
      <c r="AE51" s="1043"/>
      <c r="AF51" s="1023"/>
      <c r="AG51" s="1024"/>
      <c r="AH51" s="1024"/>
      <c r="AI51" s="1024"/>
      <c r="AJ51" s="1025"/>
      <c r="AK51" s="1026"/>
      <c r="AL51" s="1027"/>
      <c r="AM51" s="1027"/>
      <c r="AN51" s="1027"/>
      <c r="AO51" s="1027"/>
      <c r="AP51" s="1027"/>
      <c r="AQ51" s="1027"/>
      <c r="AR51" s="1027"/>
      <c r="AS51" s="1027"/>
      <c r="AT51" s="1027"/>
      <c r="AU51" s="1027"/>
      <c r="AV51" s="1027"/>
      <c r="AW51" s="1027"/>
      <c r="AX51" s="1027"/>
      <c r="AY51" s="1027"/>
      <c r="AZ51" s="1028"/>
      <c r="BA51" s="1028"/>
      <c r="BB51" s="1028"/>
      <c r="BC51" s="1028"/>
      <c r="BD51" s="1028"/>
      <c r="BE51" s="978"/>
      <c r="BF51" s="978"/>
      <c r="BG51" s="978"/>
      <c r="BH51" s="978"/>
      <c r="BI51" s="979"/>
      <c r="BJ51" s="234"/>
      <c r="BK51" s="234"/>
      <c r="BL51" s="234"/>
      <c r="BM51" s="234"/>
      <c r="BN51" s="234"/>
      <c r="BO51" s="243"/>
      <c r="BP51" s="243"/>
      <c r="BQ51" s="240">
        <v>45</v>
      </c>
      <c r="BR51" s="241"/>
      <c r="BS51" s="998"/>
      <c r="BT51" s="999"/>
      <c r="BU51" s="999"/>
      <c r="BV51" s="999"/>
      <c r="BW51" s="999"/>
      <c r="BX51" s="999"/>
      <c r="BY51" s="999"/>
      <c r="BZ51" s="999"/>
      <c r="CA51" s="999"/>
      <c r="CB51" s="999"/>
      <c r="CC51" s="999"/>
      <c r="CD51" s="999"/>
      <c r="CE51" s="999"/>
      <c r="CF51" s="999"/>
      <c r="CG51" s="1020"/>
      <c r="CH51" s="995"/>
      <c r="CI51" s="996"/>
      <c r="CJ51" s="996"/>
      <c r="CK51" s="996"/>
      <c r="CL51" s="997"/>
      <c r="CM51" s="995"/>
      <c r="CN51" s="996"/>
      <c r="CO51" s="996"/>
      <c r="CP51" s="996"/>
      <c r="CQ51" s="997"/>
      <c r="CR51" s="995"/>
      <c r="CS51" s="996"/>
      <c r="CT51" s="996"/>
      <c r="CU51" s="996"/>
      <c r="CV51" s="997"/>
      <c r="CW51" s="995"/>
      <c r="CX51" s="996"/>
      <c r="CY51" s="996"/>
      <c r="CZ51" s="996"/>
      <c r="DA51" s="997"/>
      <c r="DB51" s="995"/>
      <c r="DC51" s="996"/>
      <c r="DD51" s="996"/>
      <c r="DE51" s="996"/>
      <c r="DF51" s="997"/>
      <c r="DG51" s="995"/>
      <c r="DH51" s="996"/>
      <c r="DI51" s="996"/>
      <c r="DJ51" s="996"/>
      <c r="DK51" s="997"/>
      <c r="DL51" s="995"/>
      <c r="DM51" s="996"/>
      <c r="DN51" s="996"/>
      <c r="DO51" s="996"/>
      <c r="DP51" s="997"/>
      <c r="DQ51" s="995"/>
      <c r="DR51" s="996"/>
      <c r="DS51" s="996"/>
      <c r="DT51" s="996"/>
      <c r="DU51" s="997"/>
      <c r="DV51" s="998"/>
      <c r="DW51" s="999"/>
      <c r="DX51" s="999"/>
      <c r="DY51" s="999"/>
      <c r="DZ51" s="1000"/>
      <c r="EA51" s="231"/>
    </row>
    <row r="52" spans="1:131" ht="26.25" customHeight="1" x14ac:dyDescent="0.15">
      <c r="A52" s="240">
        <v>25</v>
      </c>
      <c r="B52" s="1039"/>
      <c r="C52" s="1040"/>
      <c r="D52" s="1040"/>
      <c r="E52" s="1040"/>
      <c r="F52" s="1040"/>
      <c r="G52" s="1040"/>
      <c r="H52" s="1040"/>
      <c r="I52" s="1040"/>
      <c r="J52" s="1040"/>
      <c r="K52" s="1040"/>
      <c r="L52" s="1040"/>
      <c r="M52" s="1040"/>
      <c r="N52" s="1040"/>
      <c r="O52" s="1040"/>
      <c r="P52" s="1041"/>
      <c r="Q52" s="1042"/>
      <c r="R52" s="1027"/>
      <c r="S52" s="1027"/>
      <c r="T52" s="1027"/>
      <c r="U52" s="1027"/>
      <c r="V52" s="1027"/>
      <c r="W52" s="1027"/>
      <c r="X52" s="1027"/>
      <c r="Y52" s="1027"/>
      <c r="Z52" s="1027"/>
      <c r="AA52" s="1027"/>
      <c r="AB52" s="1027"/>
      <c r="AC52" s="1027"/>
      <c r="AD52" s="1027"/>
      <c r="AE52" s="1043"/>
      <c r="AF52" s="1023"/>
      <c r="AG52" s="1024"/>
      <c r="AH52" s="1024"/>
      <c r="AI52" s="1024"/>
      <c r="AJ52" s="1025"/>
      <c r="AK52" s="1026"/>
      <c r="AL52" s="1027"/>
      <c r="AM52" s="1027"/>
      <c r="AN52" s="1027"/>
      <c r="AO52" s="1027"/>
      <c r="AP52" s="1027"/>
      <c r="AQ52" s="1027"/>
      <c r="AR52" s="1027"/>
      <c r="AS52" s="1027"/>
      <c r="AT52" s="1027"/>
      <c r="AU52" s="1027"/>
      <c r="AV52" s="1027"/>
      <c r="AW52" s="1027"/>
      <c r="AX52" s="1027"/>
      <c r="AY52" s="1027"/>
      <c r="AZ52" s="1028"/>
      <c r="BA52" s="1028"/>
      <c r="BB52" s="1028"/>
      <c r="BC52" s="1028"/>
      <c r="BD52" s="1028"/>
      <c r="BE52" s="978"/>
      <c r="BF52" s="978"/>
      <c r="BG52" s="978"/>
      <c r="BH52" s="978"/>
      <c r="BI52" s="979"/>
      <c r="BJ52" s="234"/>
      <c r="BK52" s="234"/>
      <c r="BL52" s="234"/>
      <c r="BM52" s="234"/>
      <c r="BN52" s="234"/>
      <c r="BO52" s="243"/>
      <c r="BP52" s="243"/>
      <c r="BQ52" s="240">
        <v>46</v>
      </c>
      <c r="BR52" s="241"/>
      <c r="BS52" s="998"/>
      <c r="BT52" s="999"/>
      <c r="BU52" s="999"/>
      <c r="BV52" s="999"/>
      <c r="BW52" s="999"/>
      <c r="BX52" s="999"/>
      <c r="BY52" s="999"/>
      <c r="BZ52" s="999"/>
      <c r="CA52" s="999"/>
      <c r="CB52" s="999"/>
      <c r="CC52" s="999"/>
      <c r="CD52" s="999"/>
      <c r="CE52" s="999"/>
      <c r="CF52" s="999"/>
      <c r="CG52" s="1020"/>
      <c r="CH52" s="995"/>
      <c r="CI52" s="996"/>
      <c r="CJ52" s="996"/>
      <c r="CK52" s="996"/>
      <c r="CL52" s="997"/>
      <c r="CM52" s="995"/>
      <c r="CN52" s="996"/>
      <c r="CO52" s="996"/>
      <c r="CP52" s="996"/>
      <c r="CQ52" s="997"/>
      <c r="CR52" s="995"/>
      <c r="CS52" s="996"/>
      <c r="CT52" s="996"/>
      <c r="CU52" s="996"/>
      <c r="CV52" s="997"/>
      <c r="CW52" s="995"/>
      <c r="CX52" s="996"/>
      <c r="CY52" s="996"/>
      <c r="CZ52" s="996"/>
      <c r="DA52" s="997"/>
      <c r="DB52" s="995"/>
      <c r="DC52" s="996"/>
      <c r="DD52" s="996"/>
      <c r="DE52" s="996"/>
      <c r="DF52" s="997"/>
      <c r="DG52" s="995"/>
      <c r="DH52" s="996"/>
      <c r="DI52" s="996"/>
      <c r="DJ52" s="996"/>
      <c r="DK52" s="997"/>
      <c r="DL52" s="995"/>
      <c r="DM52" s="996"/>
      <c r="DN52" s="996"/>
      <c r="DO52" s="996"/>
      <c r="DP52" s="997"/>
      <c r="DQ52" s="995"/>
      <c r="DR52" s="996"/>
      <c r="DS52" s="996"/>
      <c r="DT52" s="996"/>
      <c r="DU52" s="997"/>
      <c r="DV52" s="998"/>
      <c r="DW52" s="999"/>
      <c r="DX52" s="999"/>
      <c r="DY52" s="999"/>
      <c r="DZ52" s="1000"/>
      <c r="EA52" s="231"/>
    </row>
    <row r="53" spans="1:131" ht="26.25" customHeight="1" x14ac:dyDescent="0.15">
      <c r="A53" s="240">
        <v>26</v>
      </c>
      <c r="B53" s="1039"/>
      <c r="C53" s="1040"/>
      <c r="D53" s="1040"/>
      <c r="E53" s="1040"/>
      <c r="F53" s="1040"/>
      <c r="G53" s="1040"/>
      <c r="H53" s="1040"/>
      <c r="I53" s="1040"/>
      <c r="J53" s="1040"/>
      <c r="K53" s="1040"/>
      <c r="L53" s="1040"/>
      <c r="M53" s="1040"/>
      <c r="N53" s="1040"/>
      <c r="O53" s="1040"/>
      <c r="P53" s="1041"/>
      <c r="Q53" s="1042"/>
      <c r="R53" s="1027"/>
      <c r="S53" s="1027"/>
      <c r="T53" s="1027"/>
      <c r="U53" s="1027"/>
      <c r="V53" s="1027"/>
      <c r="W53" s="1027"/>
      <c r="X53" s="1027"/>
      <c r="Y53" s="1027"/>
      <c r="Z53" s="1027"/>
      <c r="AA53" s="1027"/>
      <c r="AB53" s="1027"/>
      <c r="AC53" s="1027"/>
      <c r="AD53" s="1027"/>
      <c r="AE53" s="1043"/>
      <c r="AF53" s="1023"/>
      <c r="AG53" s="1024"/>
      <c r="AH53" s="1024"/>
      <c r="AI53" s="1024"/>
      <c r="AJ53" s="1025"/>
      <c r="AK53" s="1026"/>
      <c r="AL53" s="1027"/>
      <c r="AM53" s="1027"/>
      <c r="AN53" s="1027"/>
      <c r="AO53" s="1027"/>
      <c r="AP53" s="1027"/>
      <c r="AQ53" s="1027"/>
      <c r="AR53" s="1027"/>
      <c r="AS53" s="1027"/>
      <c r="AT53" s="1027"/>
      <c r="AU53" s="1027"/>
      <c r="AV53" s="1027"/>
      <c r="AW53" s="1027"/>
      <c r="AX53" s="1027"/>
      <c r="AY53" s="1027"/>
      <c r="AZ53" s="1028"/>
      <c r="BA53" s="1028"/>
      <c r="BB53" s="1028"/>
      <c r="BC53" s="1028"/>
      <c r="BD53" s="1028"/>
      <c r="BE53" s="978"/>
      <c r="BF53" s="978"/>
      <c r="BG53" s="978"/>
      <c r="BH53" s="978"/>
      <c r="BI53" s="979"/>
      <c r="BJ53" s="234"/>
      <c r="BK53" s="234"/>
      <c r="BL53" s="234"/>
      <c r="BM53" s="234"/>
      <c r="BN53" s="234"/>
      <c r="BO53" s="243"/>
      <c r="BP53" s="243"/>
      <c r="BQ53" s="240">
        <v>47</v>
      </c>
      <c r="BR53" s="241"/>
      <c r="BS53" s="998"/>
      <c r="BT53" s="999"/>
      <c r="BU53" s="999"/>
      <c r="BV53" s="999"/>
      <c r="BW53" s="999"/>
      <c r="BX53" s="999"/>
      <c r="BY53" s="999"/>
      <c r="BZ53" s="999"/>
      <c r="CA53" s="999"/>
      <c r="CB53" s="999"/>
      <c r="CC53" s="999"/>
      <c r="CD53" s="999"/>
      <c r="CE53" s="999"/>
      <c r="CF53" s="999"/>
      <c r="CG53" s="1020"/>
      <c r="CH53" s="995"/>
      <c r="CI53" s="996"/>
      <c r="CJ53" s="996"/>
      <c r="CK53" s="996"/>
      <c r="CL53" s="997"/>
      <c r="CM53" s="995"/>
      <c r="CN53" s="996"/>
      <c r="CO53" s="996"/>
      <c r="CP53" s="996"/>
      <c r="CQ53" s="997"/>
      <c r="CR53" s="995"/>
      <c r="CS53" s="996"/>
      <c r="CT53" s="996"/>
      <c r="CU53" s="996"/>
      <c r="CV53" s="997"/>
      <c r="CW53" s="995"/>
      <c r="CX53" s="996"/>
      <c r="CY53" s="996"/>
      <c r="CZ53" s="996"/>
      <c r="DA53" s="997"/>
      <c r="DB53" s="995"/>
      <c r="DC53" s="996"/>
      <c r="DD53" s="996"/>
      <c r="DE53" s="996"/>
      <c r="DF53" s="997"/>
      <c r="DG53" s="995"/>
      <c r="DH53" s="996"/>
      <c r="DI53" s="996"/>
      <c r="DJ53" s="996"/>
      <c r="DK53" s="997"/>
      <c r="DL53" s="995"/>
      <c r="DM53" s="996"/>
      <c r="DN53" s="996"/>
      <c r="DO53" s="996"/>
      <c r="DP53" s="997"/>
      <c r="DQ53" s="995"/>
      <c r="DR53" s="996"/>
      <c r="DS53" s="996"/>
      <c r="DT53" s="996"/>
      <c r="DU53" s="997"/>
      <c r="DV53" s="998"/>
      <c r="DW53" s="999"/>
      <c r="DX53" s="999"/>
      <c r="DY53" s="999"/>
      <c r="DZ53" s="1000"/>
      <c r="EA53" s="231"/>
    </row>
    <row r="54" spans="1:131" ht="26.25" customHeight="1" x14ac:dyDescent="0.15">
      <c r="A54" s="240">
        <v>27</v>
      </c>
      <c r="B54" s="1039"/>
      <c r="C54" s="1040"/>
      <c r="D54" s="1040"/>
      <c r="E54" s="1040"/>
      <c r="F54" s="1040"/>
      <c r="G54" s="1040"/>
      <c r="H54" s="1040"/>
      <c r="I54" s="1040"/>
      <c r="J54" s="1040"/>
      <c r="K54" s="1040"/>
      <c r="L54" s="1040"/>
      <c r="M54" s="1040"/>
      <c r="N54" s="1040"/>
      <c r="O54" s="1040"/>
      <c r="P54" s="1041"/>
      <c r="Q54" s="1042"/>
      <c r="R54" s="1027"/>
      <c r="S54" s="1027"/>
      <c r="T54" s="1027"/>
      <c r="U54" s="1027"/>
      <c r="V54" s="1027"/>
      <c r="W54" s="1027"/>
      <c r="X54" s="1027"/>
      <c r="Y54" s="1027"/>
      <c r="Z54" s="1027"/>
      <c r="AA54" s="1027"/>
      <c r="AB54" s="1027"/>
      <c r="AC54" s="1027"/>
      <c r="AD54" s="1027"/>
      <c r="AE54" s="1043"/>
      <c r="AF54" s="1023"/>
      <c r="AG54" s="1024"/>
      <c r="AH54" s="1024"/>
      <c r="AI54" s="1024"/>
      <c r="AJ54" s="1025"/>
      <c r="AK54" s="1026"/>
      <c r="AL54" s="1027"/>
      <c r="AM54" s="1027"/>
      <c r="AN54" s="1027"/>
      <c r="AO54" s="1027"/>
      <c r="AP54" s="1027"/>
      <c r="AQ54" s="1027"/>
      <c r="AR54" s="1027"/>
      <c r="AS54" s="1027"/>
      <c r="AT54" s="1027"/>
      <c r="AU54" s="1027"/>
      <c r="AV54" s="1027"/>
      <c r="AW54" s="1027"/>
      <c r="AX54" s="1027"/>
      <c r="AY54" s="1027"/>
      <c r="AZ54" s="1028"/>
      <c r="BA54" s="1028"/>
      <c r="BB54" s="1028"/>
      <c r="BC54" s="1028"/>
      <c r="BD54" s="1028"/>
      <c r="BE54" s="978"/>
      <c r="BF54" s="978"/>
      <c r="BG54" s="978"/>
      <c r="BH54" s="978"/>
      <c r="BI54" s="979"/>
      <c r="BJ54" s="234"/>
      <c r="BK54" s="234"/>
      <c r="BL54" s="234"/>
      <c r="BM54" s="234"/>
      <c r="BN54" s="234"/>
      <c r="BO54" s="243"/>
      <c r="BP54" s="243"/>
      <c r="BQ54" s="240">
        <v>48</v>
      </c>
      <c r="BR54" s="241"/>
      <c r="BS54" s="998"/>
      <c r="BT54" s="999"/>
      <c r="BU54" s="999"/>
      <c r="BV54" s="999"/>
      <c r="BW54" s="999"/>
      <c r="BX54" s="999"/>
      <c r="BY54" s="999"/>
      <c r="BZ54" s="999"/>
      <c r="CA54" s="999"/>
      <c r="CB54" s="999"/>
      <c r="CC54" s="999"/>
      <c r="CD54" s="999"/>
      <c r="CE54" s="999"/>
      <c r="CF54" s="999"/>
      <c r="CG54" s="1020"/>
      <c r="CH54" s="995"/>
      <c r="CI54" s="996"/>
      <c r="CJ54" s="996"/>
      <c r="CK54" s="996"/>
      <c r="CL54" s="997"/>
      <c r="CM54" s="995"/>
      <c r="CN54" s="996"/>
      <c r="CO54" s="996"/>
      <c r="CP54" s="996"/>
      <c r="CQ54" s="997"/>
      <c r="CR54" s="995"/>
      <c r="CS54" s="996"/>
      <c r="CT54" s="996"/>
      <c r="CU54" s="996"/>
      <c r="CV54" s="997"/>
      <c r="CW54" s="995"/>
      <c r="CX54" s="996"/>
      <c r="CY54" s="996"/>
      <c r="CZ54" s="996"/>
      <c r="DA54" s="997"/>
      <c r="DB54" s="995"/>
      <c r="DC54" s="996"/>
      <c r="DD54" s="996"/>
      <c r="DE54" s="996"/>
      <c r="DF54" s="997"/>
      <c r="DG54" s="995"/>
      <c r="DH54" s="996"/>
      <c r="DI54" s="996"/>
      <c r="DJ54" s="996"/>
      <c r="DK54" s="997"/>
      <c r="DL54" s="995"/>
      <c r="DM54" s="996"/>
      <c r="DN54" s="996"/>
      <c r="DO54" s="996"/>
      <c r="DP54" s="997"/>
      <c r="DQ54" s="995"/>
      <c r="DR54" s="996"/>
      <c r="DS54" s="996"/>
      <c r="DT54" s="996"/>
      <c r="DU54" s="997"/>
      <c r="DV54" s="998"/>
      <c r="DW54" s="999"/>
      <c r="DX54" s="999"/>
      <c r="DY54" s="999"/>
      <c r="DZ54" s="1000"/>
      <c r="EA54" s="231"/>
    </row>
    <row r="55" spans="1:131" ht="26.25" customHeight="1" x14ac:dyDescent="0.15">
      <c r="A55" s="240">
        <v>28</v>
      </c>
      <c r="B55" s="1039"/>
      <c r="C55" s="1040"/>
      <c r="D55" s="1040"/>
      <c r="E55" s="1040"/>
      <c r="F55" s="1040"/>
      <c r="G55" s="1040"/>
      <c r="H55" s="1040"/>
      <c r="I55" s="1040"/>
      <c r="J55" s="1040"/>
      <c r="K55" s="1040"/>
      <c r="L55" s="1040"/>
      <c r="M55" s="1040"/>
      <c r="N55" s="1040"/>
      <c r="O55" s="1040"/>
      <c r="P55" s="1041"/>
      <c r="Q55" s="1042"/>
      <c r="R55" s="1027"/>
      <c r="S55" s="1027"/>
      <c r="T55" s="1027"/>
      <c r="U55" s="1027"/>
      <c r="V55" s="1027"/>
      <c r="W55" s="1027"/>
      <c r="X55" s="1027"/>
      <c r="Y55" s="1027"/>
      <c r="Z55" s="1027"/>
      <c r="AA55" s="1027"/>
      <c r="AB55" s="1027"/>
      <c r="AC55" s="1027"/>
      <c r="AD55" s="1027"/>
      <c r="AE55" s="1043"/>
      <c r="AF55" s="1023"/>
      <c r="AG55" s="1024"/>
      <c r="AH55" s="1024"/>
      <c r="AI55" s="1024"/>
      <c r="AJ55" s="1025"/>
      <c r="AK55" s="1026"/>
      <c r="AL55" s="1027"/>
      <c r="AM55" s="1027"/>
      <c r="AN55" s="1027"/>
      <c r="AO55" s="1027"/>
      <c r="AP55" s="1027"/>
      <c r="AQ55" s="1027"/>
      <c r="AR55" s="1027"/>
      <c r="AS55" s="1027"/>
      <c r="AT55" s="1027"/>
      <c r="AU55" s="1027"/>
      <c r="AV55" s="1027"/>
      <c r="AW55" s="1027"/>
      <c r="AX55" s="1027"/>
      <c r="AY55" s="1027"/>
      <c r="AZ55" s="1028"/>
      <c r="BA55" s="1028"/>
      <c r="BB55" s="1028"/>
      <c r="BC55" s="1028"/>
      <c r="BD55" s="1028"/>
      <c r="BE55" s="978"/>
      <c r="BF55" s="978"/>
      <c r="BG55" s="978"/>
      <c r="BH55" s="978"/>
      <c r="BI55" s="979"/>
      <c r="BJ55" s="234"/>
      <c r="BK55" s="234"/>
      <c r="BL55" s="234"/>
      <c r="BM55" s="234"/>
      <c r="BN55" s="234"/>
      <c r="BO55" s="243"/>
      <c r="BP55" s="243"/>
      <c r="BQ55" s="240">
        <v>49</v>
      </c>
      <c r="BR55" s="241"/>
      <c r="BS55" s="998"/>
      <c r="BT55" s="999"/>
      <c r="BU55" s="999"/>
      <c r="BV55" s="999"/>
      <c r="BW55" s="999"/>
      <c r="BX55" s="999"/>
      <c r="BY55" s="999"/>
      <c r="BZ55" s="999"/>
      <c r="CA55" s="999"/>
      <c r="CB55" s="999"/>
      <c r="CC55" s="999"/>
      <c r="CD55" s="999"/>
      <c r="CE55" s="999"/>
      <c r="CF55" s="999"/>
      <c r="CG55" s="1020"/>
      <c r="CH55" s="995"/>
      <c r="CI55" s="996"/>
      <c r="CJ55" s="996"/>
      <c r="CK55" s="996"/>
      <c r="CL55" s="997"/>
      <c r="CM55" s="995"/>
      <c r="CN55" s="996"/>
      <c r="CO55" s="996"/>
      <c r="CP55" s="996"/>
      <c r="CQ55" s="997"/>
      <c r="CR55" s="995"/>
      <c r="CS55" s="996"/>
      <c r="CT55" s="996"/>
      <c r="CU55" s="996"/>
      <c r="CV55" s="997"/>
      <c r="CW55" s="995"/>
      <c r="CX55" s="996"/>
      <c r="CY55" s="996"/>
      <c r="CZ55" s="996"/>
      <c r="DA55" s="997"/>
      <c r="DB55" s="995"/>
      <c r="DC55" s="996"/>
      <c r="DD55" s="996"/>
      <c r="DE55" s="996"/>
      <c r="DF55" s="997"/>
      <c r="DG55" s="995"/>
      <c r="DH55" s="996"/>
      <c r="DI55" s="996"/>
      <c r="DJ55" s="996"/>
      <c r="DK55" s="997"/>
      <c r="DL55" s="995"/>
      <c r="DM55" s="996"/>
      <c r="DN55" s="996"/>
      <c r="DO55" s="996"/>
      <c r="DP55" s="997"/>
      <c r="DQ55" s="995"/>
      <c r="DR55" s="996"/>
      <c r="DS55" s="996"/>
      <c r="DT55" s="996"/>
      <c r="DU55" s="997"/>
      <c r="DV55" s="998"/>
      <c r="DW55" s="999"/>
      <c r="DX55" s="999"/>
      <c r="DY55" s="999"/>
      <c r="DZ55" s="1000"/>
      <c r="EA55" s="231"/>
    </row>
    <row r="56" spans="1:131" ht="26.25" customHeight="1" x14ac:dyDescent="0.15">
      <c r="A56" s="240">
        <v>29</v>
      </c>
      <c r="B56" s="1039"/>
      <c r="C56" s="1040"/>
      <c r="D56" s="1040"/>
      <c r="E56" s="1040"/>
      <c r="F56" s="1040"/>
      <c r="G56" s="1040"/>
      <c r="H56" s="1040"/>
      <c r="I56" s="1040"/>
      <c r="J56" s="1040"/>
      <c r="K56" s="1040"/>
      <c r="L56" s="1040"/>
      <c r="M56" s="1040"/>
      <c r="N56" s="1040"/>
      <c r="O56" s="1040"/>
      <c r="P56" s="1041"/>
      <c r="Q56" s="1042"/>
      <c r="R56" s="1027"/>
      <c r="S56" s="1027"/>
      <c r="T56" s="1027"/>
      <c r="U56" s="1027"/>
      <c r="V56" s="1027"/>
      <c r="W56" s="1027"/>
      <c r="X56" s="1027"/>
      <c r="Y56" s="1027"/>
      <c r="Z56" s="1027"/>
      <c r="AA56" s="1027"/>
      <c r="AB56" s="1027"/>
      <c r="AC56" s="1027"/>
      <c r="AD56" s="1027"/>
      <c r="AE56" s="1043"/>
      <c r="AF56" s="1023"/>
      <c r="AG56" s="1024"/>
      <c r="AH56" s="1024"/>
      <c r="AI56" s="1024"/>
      <c r="AJ56" s="1025"/>
      <c r="AK56" s="1026"/>
      <c r="AL56" s="1027"/>
      <c r="AM56" s="1027"/>
      <c r="AN56" s="1027"/>
      <c r="AO56" s="1027"/>
      <c r="AP56" s="1027"/>
      <c r="AQ56" s="1027"/>
      <c r="AR56" s="1027"/>
      <c r="AS56" s="1027"/>
      <c r="AT56" s="1027"/>
      <c r="AU56" s="1027"/>
      <c r="AV56" s="1027"/>
      <c r="AW56" s="1027"/>
      <c r="AX56" s="1027"/>
      <c r="AY56" s="1027"/>
      <c r="AZ56" s="1028"/>
      <c r="BA56" s="1028"/>
      <c r="BB56" s="1028"/>
      <c r="BC56" s="1028"/>
      <c r="BD56" s="1028"/>
      <c r="BE56" s="978"/>
      <c r="BF56" s="978"/>
      <c r="BG56" s="978"/>
      <c r="BH56" s="978"/>
      <c r="BI56" s="979"/>
      <c r="BJ56" s="234"/>
      <c r="BK56" s="234"/>
      <c r="BL56" s="234"/>
      <c r="BM56" s="234"/>
      <c r="BN56" s="234"/>
      <c r="BO56" s="243"/>
      <c r="BP56" s="243"/>
      <c r="BQ56" s="240">
        <v>50</v>
      </c>
      <c r="BR56" s="241"/>
      <c r="BS56" s="998"/>
      <c r="BT56" s="999"/>
      <c r="BU56" s="999"/>
      <c r="BV56" s="999"/>
      <c r="BW56" s="999"/>
      <c r="BX56" s="999"/>
      <c r="BY56" s="999"/>
      <c r="BZ56" s="999"/>
      <c r="CA56" s="999"/>
      <c r="CB56" s="999"/>
      <c r="CC56" s="999"/>
      <c r="CD56" s="999"/>
      <c r="CE56" s="999"/>
      <c r="CF56" s="999"/>
      <c r="CG56" s="1020"/>
      <c r="CH56" s="995"/>
      <c r="CI56" s="996"/>
      <c r="CJ56" s="996"/>
      <c r="CK56" s="996"/>
      <c r="CL56" s="997"/>
      <c r="CM56" s="995"/>
      <c r="CN56" s="996"/>
      <c r="CO56" s="996"/>
      <c r="CP56" s="996"/>
      <c r="CQ56" s="997"/>
      <c r="CR56" s="995"/>
      <c r="CS56" s="996"/>
      <c r="CT56" s="996"/>
      <c r="CU56" s="996"/>
      <c r="CV56" s="997"/>
      <c r="CW56" s="995"/>
      <c r="CX56" s="996"/>
      <c r="CY56" s="996"/>
      <c r="CZ56" s="996"/>
      <c r="DA56" s="997"/>
      <c r="DB56" s="995"/>
      <c r="DC56" s="996"/>
      <c r="DD56" s="996"/>
      <c r="DE56" s="996"/>
      <c r="DF56" s="997"/>
      <c r="DG56" s="995"/>
      <c r="DH56" s="996"/>
      <c r="DI56" s="996"/>
      <c r="DJ56" s="996"/>
      <c r="DK56" s="997"/>
      <c r="DL56" s="995"/>
      <c r="DM56" s="996"/>
      <c r="DN56" s="996"/>
      <c r="DO56" s="996"/>
      <c r="DP56" s="997"/>
      <c r="DQ56" s="995"/>
      <c r="DR56" s="996"/>
      <c r="DS56" s="996"/>
      <c r="DT56" s="996"/>
      <c r="DU56" s="997"/>
      <c r="DV56" s="998"/>
      <c r="DW56" s="999"/>
      <c r="DX56" s="999"/>
      <c r="DY56" s="999"/>
      <c r="DZ56" s="1000"/>
      <c r="EA56" s="231"/>
    </row>
    <row r="57" spans="1:131" ht="26.25" customHeight="1" x14ac:dyDescent="0.15">
      <c r="A57" s="240">
        <v>30</v>
      </c>
      <c r="B57" s="1039"/>
      <c r="C57" s="1040"/>
      <c r="D57" s="1040"/>
      <c r="E57" s="1040"/>
      <c r="F57" s="1040"/>
      <c r="G57" s="1040"/>
      <c r="H57" s="1040"/>
      <c r="I57" s="1040"/>
      <c r="J57" s="1040"/>
      <c r="K57" s="1040"/>
      <c r="L57" s="1040"/>
      <c r="M57" s="1040"/>
      <c r="N57" s="1040"/>
      <c r="O57" s="1040"/>
      <c r="P57" s="1041"/>
      <c r="Q57" s="1042"/>
      <c r="R57" s="1027"/>
      <c r="S57" s="1027"/>
      <c r="T57" s="1027"/>
      <c r="U57" s="1027"/>
      <c r="V57" s="1027"/>
      <c r="W57" s="1027"/>
      <c r="X57" s="1027"/>
      <c r="Y57" s="1027"/>
      <c r="Z57" s="1027"/>
      <c r="AA57" s="1027"/>
      <c r="AB57" s="1027"/>
      <c r="AC57" s="1027"/>
      <c r="AD57" s="1027"/>
      <c r="AE57" s="1043"/>
      <c r="AF57" s="1023"/>
      <c r="AG57" s="1024"/>
      <c r="AH57" s="1024"/>
      <c r="AI57" s="1024"/>
      <c r="AJ57" s="1025"/>
      <c r="AK57" s="1026"/>
      <c r="AL57" s="1027"/>
      <c r="AM57" s="1027"/>
      <c r="AN57" s="1027"/>
      <c r="AO57" s="1027"/>
      <c r="AP57" s="1027"/>
      <c r="AQ57" s="1027"/>
      <c r="AR57" s="1027"/>
      <c r="AS57" s="1027"/>
      <c r="AT57" s="1027"/>
      <c r="AU57" s="1027"/>
      <c r="AV57" s="1027"/>
      <c r="AW57" s="1027"/>
      <c r="AX57" s="1027"/>
      <c r="AY57" s="1027"/>
      <c r="AZ57" s="1028"/>
      <c r="BA57" s="1028"/>
      <c r="BB57" s="1028"/>
      <c r="BC57" s="1028"/>
      <c r="BD57" s="1028"/>
      <c r="BE57" s="978"/>
      <c r="BF57" s="978"/>
      <c r="BG57" s="978"/>
      <c r="BH57" s="978"/>
      <c r="BI57" s="979"/>
      <c r="BJ57" s="234"/>
      <c r="BK57" s="234"/>
      <c r="BL57" s="234"/>
      <c r="BM57" s="234"/>
      <c r="BN57" s="234"/>
      <c r="BO57" s="243"/>
      <c r="BP57" s="243"/>
      <c r="BQ57" s="240">
        <v>51</v>
      </c>
      <c r="BR57" s="241"/>
      <c r="BS57" s="998"/>
      <c r="BT57" s="999"/>
      <c r="BU57" s="999"/>
      <c r="BV57" s="999"/>
      <c r="BW57" s="999"/>
      <c r="BX57" s="999"/>
      <c r="BY57" s="999"/>
      <c r="BZ57" s="999"/>
      <c r="CA57" s="999"/>
      <c r="CB57" s="999"/>
      <c r="CC57" s="999"/>
      <c r="CD57" s="999"/>
      <c r="CE57" s="999"/>
      <c r="CF57" s="999"/>
      <c r="CG57" s="1020"/>
      <c r="CH57" s="995"/>
      <c r="CI57" s="996"/>
      <c r="CJ57" s="996"/>
      <c r="CK57" s="996"/>
      <c r="CL57" s="997"/>
      <c r="CM57" s="995"/>
      <c r="CN57" s="996"/>
      <c r="CO57" s="996"/>
      <c r="CP57" s="996"/>
      <c r="CQ57" s="997"/>
      <c r="CR57" s="995"/>
      <c r="CS57" s="996"/>
      <c r="CT57" s="996"/>
      <c r="CU57" s="996"/>
      <c r="CV57" s="997"/>
      <c r="CW57" s="995"/>
      <c r="CX57" s="996"/>
      <c r="CY57" s="996"/>
      <c r="CZ57" s="996"/>
      <c r="DA57" s="997"/>
      <c r="DB57" s="995"/>
      <c r="DC57" s="996"/>
      <c r="DD57" s="996"/>
      <c r="DE57" s="996"/>
      <c r="DF57" s="997"/>
      <c r="DG57" s="995"/>
      <c r="DH57" s="996"/>
      <c r="DI57" s="996"/>
      <c r="DJ57" s="996"/>
      <c r="DK57" s="997"/>
      <c r="DL57" s="995"/>
      <c r="DM57" s="996"/>
      <c r="DN57" s="996"/>
      <c r="DO57" s="996"/>
      <c r="DP57" s="997"/>
      <c r="DQ57" s="995"/>
      <c r="DR57" s="996"/>
      <c r="DS57" s="996"/>
      <c r="DT57" s="996"/>
      <c r="DU57" s="997"/>
      <c r="DV57" s="998"/>
      <c r="DW57" s="999"/>
      <c r="DX57" s="999"/>
      <c r="DY57" s="999"/>
      <c r="DZ57" s="1000"/>
      <c r="EA57" s="231"/>
    </row>
    <row r="58" spans="1:131" ht="26.25" customHeight="1" x14ac:dyDescent="0.15">
      <c r="A58" s="240">
        <v>31</v>
      </c>
      <c r="B58" s="1039"/>
      <c r="C58" s="1040"/>
      <c r="D58" s="1040"/>
      <c r="E58" s="1040"/>
      <c r="F58" s="1040"/>
      <c r="G58" s="1040"/>
      <c r="H58" s="1040"/>
      <c r="I58" s="1040"/>
      <c r="J58" s="1040"/>
      <c r="K58" s="1040"/>
      <c r="L58" s="1040"/>
      <c r="M58" s="1040"/>
      <c r="N58" s="1040"/>
      <c r="O58" s="1040"/>
      <c r="P58" s="1041"/>
      <c r="Q58" s="1042"/>
      <c r="R58" s="1027"/>
      <c r="S58" s="1027"/>
      <c r="T58" s="1027"/>
      <c r="U58" s="1027"/>
      <c r="V58" s="1027"/>
      <c r="W58" s="1027"/>
      <c r="X58" s="1027"/>
      <c r="Y58" s="1027"/>
      <c r="Z58" s="1027"/>
      <c r="AA58" s="1027"/>
      <c r="AB58" s="1027"/>
      <c r="AC58" s="1027"/>
      <c r="AD58" s="1027"/>
      <c r="AE58" s="1043"/>
      <c r="AF58" s="1023"/>
      <c r="AG58" s="1024"/>
      <c r="AH58" s="1024"/>
      <c r="AI58" s="1024"/>
      <c r="AJ58" s="1025"/>
      <c r="AK58" s="1026"/>
      <c r="AL58" s="1027"/>
      <c r="AM58" s="1027"/>
      <c r="AN58" s="1027"/>
      <c r="AO58" s="1027"/>
      <c r="AP58" s="1027"/>
      <c r="AQ58" s="1027"/>
      <c r="AR58" s="1027"/>
      <c r="AS58" s="1027"/>
      <c r="AT58" s="1027"/>
      <c r="AU58" s="1027"/>
      <c r="AV58" s="1027"/>
      <c r="AW58" s="1027"/>
      <c r="AX58" s="1027"/>
      <c r="AY58" s="1027"/>
      <c r="AZ58" s="1028"/>
      <c r="BA58" s="1028"/>
      <c r="BB58" s="1028"/>
      <c r="BC58" s="1028"/>
      <c r="BD58" s="1028"/>
      <c r="BE58" s="978"/>
      <c r="BF58" s="978"/>
      <c r="BG58" s="978"/>
      <c r="BH58" s="978"/>
      <c r="BI58" s="979"/>
      <c r="BJ58" s="234"/>
      <c r="BK58" s="234"/>
      <c r="BL58" s="234"/>
      <c r="BM58" s="234"/>
      <c r="BN58" s="234"/>
      <c r="BO58" s="243"/>
      <c r="BP58" s="243"/>
      <c r="BQ58" s="240">
        <v>52</v>
      </c>
      <c r="BR58" s="241"/>
      <c r="BS58" s="998"/>
      <c r="BT58" s="999"/>
      <c r="BU58" s="999"/>
      <c r="BV58" s="999"/>
      <c r="BW58" s="999"/>
      <c r="BX58" s="999"/>
      <c r="BY58" s="999"/>
      <c r="BZ58" s="999"/>
      <c r="CA58" s="999"/>
      <c r="CB58" s="999"/>
      <c r="CC58" s="999"/>
      <c r="CD58" s="999"/>
      <c r="CE58" s="999"/>
      <c r="CF58" s="999"/>
      <c r="CG58" s="1020"/>
      <c r="CH58" s="995"/>
      <c r="CI58" s="996"/>
      <c r="CJ58" s="996"/>
      <c r="CK58" s="996"/>
      <c r="CL58" s="997"/>
      <c r="CM58" s="995"/>
      <c r="CN58" s="996"/>
      <c r="CO58" s="996"/>
      <c r="CP58" s="996"/>
      <c r="CQ58" s="997"/>
      <c r="CR58" s="995"/>
      <c r="CS58" s="996"/>
      <c r="CT58" s="996"/>
      <c r="CU58" s="996"/>
      <c r="CV58" s="997"/>
      <c r="CW58" s="995"/>
      <c r="CX58" s="996"/>
      <c r="CY58" s="996"/>
      <c r="CZ58" s="996"/>
      <c r="DA58" s="997"/>
      <c r="DB58" s="995"/>
      <c r="DC58" s="996"/>
      <c r="DD58" s="996"/>
      <c r="DE58" s="996"/>
      <c r="DF58" s="997"/>
      <c r="DG58" s="995"/>
      <c r="DH58" s="996"/>
      <c r="DI58" s="996"/>
      <c r="DJ58" s="996"/>
      <c r="DK58" s="997"/>
      <c r="DL58" s="995"/>
      <c r="DM58" s="996"/>
      <c r="DN58" s="996"/>
      <c r="DO58" s="996"/>
      <c r="DP58" s="997"/>
      <c r="DQ58" s="995"/>
      <c r="DR58" s="996"/>
      <c r="DS58" s="996"/>
      <c r="DT58" s="996"/>
      <c r="DU58" s="997"/>
      <c r="DV58" s="998"/>
      <c r="DW58" s="999"/>
      <c r="DX58" s="999"/>
      <c r="DY58" s="999"/>
      <c r="DZ58" s="1000"/>
      <c r="EA58" s="231"/>
    </row>
    <row r="59" spans="1:131" ht="26.25" customHeight="1" x14ac:dyDescent="0.15">
      <c r="A59" s="240">
        <v>32</v>
      </c>
      <c r="B59" s="1039"/>
      <c r="C59" s="1040"/>
      <c r="D59" s="1040"/>
      <c r="E59" s="1040"/>
      <c r="F59" s="1040"/>
      <c r="G59" s="1040"/>
      <c r="H59" s="1040"/>
      <c r="I59" s="1040"/>
      <c r="J59" s="1040"/>
      <c r="K59" s="1040"/>
      <c r="L59" s="1040"/>
      <c r="M59" s="1040"/>
      <c r="N59" s="1040"/>
      <c r="O59" s="1040"/>
      <c r="P59" s="1041"/>
      <c r="Q59" s="1042"/>
      <c r="R59" s="1027"/>
      <c r="S59" s="1027"/>
      <c r="T59" s="1027"/>
      <c r="U59" s="1027"/>
      <c r="V59" s="1027"/>
      <c r="W59" s="1027"/>
      <c r="X59" s="1027"/>
      <c r="Y59" s="1027"/>
      <c r="Z59" s="1027"/>
      <c r="AA59" s="1027"/>
      <c r="AB59" s="1027"/>
      <c r="AC59" s="1027"/>
      <c r="AD59" s="1027"/>
      <c r="AE59" s="1043"/>
      <c r="AF59" s="1023"/>
      <c r="AG59" s="1024"/>
      <c r="AH59" s="1024"/>
      <c r="AI59" s="1024"/>
      <c r="AJ59" s="1025"/>
      <c r="AK59" s="1026"/>
      <c r="AL59" s="1027"/>
      <c r="AM59" s="1027"/>
      <c r="AN59" s="1027"/>
      <c r="AO59" s="1027"/>
      <c r="AP59" s="1027"/>
      <c r="AQ59" s="1027"/>
      <c r="AR59" s="1027"/>
      <c r="AS59" s="1027"/>
      <c r="AT59" s="1027"/>
      <c r="AU59" s="1027"/>
      <c r="AV59" s="1027"/>
      <c r="AW59" s="1027"/>
      <c r="AX59" s="1027"/>
      <c r="AY59" s="1027"/>
      <c r="AZ59" s="1028"/>
      <c r="BA59" s="1028"/>
      <c r="BB59" s="1028"/>
      <c r="BC59" s="1028"/>
      <c r="BD59" s="1028"/>
      <c r="BE59" s="978"/>
      <c r="BF59" s="978"/>
      <c r="BG59" s="978"/>
      <c r="BH59" s="978"/>
      <c r="BI59" s="979"/>
      <c r="BJ59" s="234"/>
      <c r="BK59" s="234"/>
      <c r="BL59" s="234"/>
      <c r="BM59" s="234"/>
      <c r="BN59" s="234"/>
      <c r="BO59" s="243"/>
      <c r="BP59" s="243"/>
      <c r="BQ59" s="240">
        <v>53</v>
      </c>
      <c r="BR59" s="241"/>
      <c r="BS59" s="998"/>
      <c r="BT59" s="999"/>
      <c r="BU59" s="999"/>
      <c r="BV59" s="999"/>
      <c r="BW59" s="999"/>
      <c r="BX59" s="999"/>
      <c r="BY59" s="999"/>
      <c r="BZ59" s="999"/>
      <c r="CA59" s="999"/>
      <c r="CB59" s="999"/>
      <c r="CC59" s="999"/>
      <c r="CD59" s="999"/>
      <c r="CE59" s="999"/>
      <c r="CF59" s="999"/>
      <c r="CG59" s="1020"/>
      <c r="CH59" s="995"/>
      <c r="CI59" s="996"/>
      <c r="CJ59" s="996"/>
      <c r="CK59" s="996"/>
      <c r="CL59" s="997"/>
      <c r="CM59" s="995"/>
      <c r="CN59" s="996"/>
      <c r="CO59" s="996"/>
      <c r="CP59" s="996"/>
      <c r="CQ59" s="997"/>
      <c r="CR59" s="995"/>
      <c r="CS59" s="996"/>
      <c r="CT59" s="996"/>
      <c r="CU59" s="996"/>
      <c r="CV59" s="997"/>
      <c r="CW59" s="995"/>
      <c r="CX59" s="996"/>
      <c r="CY59" s="996"/>
      <c r="CZ59" s="996"/>
      <c r="DA59" s="997"/>
      <c r="DB59" s="995"/>
      <c r="DC59" s="996"/>
      <c r="DD59" s="996"/>
      <c r="DE59" s="996"/>
      <c r="DF59" s="997"/>
      <c r="DG59" s="995"/>
      <c r="DH59" s="996"/>
      <c r="DI59" s="996"/>
      <c r="DJ59" s="996"/>
      <c r="DK59" s="997"/>
      <c r="DL59" s="995"/>
      <c r="DM59" s="996"/>
      <c r="DN59" s="996"/>
      <c r="DO59" s="996"/>
      <c r="DP59" s="997"/>
      <c r="DQ59" s="995"/>
      <c r="DR59" s="996"/>
      <c r="DS59" s="996"/>
      <c r="DT59" s="996"/>
      <c r="DU59" s="997"/>
      <c r="DV59" s="998"/>
      <c r="DW59" s="999"/>
      <c r="DX59" s="999"/>
      <c r="DY59" s="999"/>
      <c r="DZ59" s="1000"/>
      <c r="EA59" s="231"/>
    </row>
    <row r="60" spans="1:131" ht="26.25" customHeight="1" x14ac:dyDescent="0.15">
      <c r="A60" s="240">
        <v>33</v>
      </c>
      <c r="B60" s="1039"/>
      <c r="C60" s="1040"/>
      <c r="D60" s="1040"/>
      <c r="E60" s="1040"/>
      <c r="F60" s="1040"/>
      <c r="G60" s="1040"/>
      <c r="H60" s="1040"/>
      <c r="I60" s="1040"/>
      <c r="J60" s="1040"/>
      <c r="K60" s="1040"/>
      <c r="L60" s="1040"/>
      <c r="M60" s="1040"/>
      <c r="N60" s="1040"/>
      <c r="O60" s="1040"/>
      <c r="P60" s="1041"/>
      <c r="Q60" s="1042"/>
      <c r="R60" s="1027"/>
      <c r="S60" s="1027"/>
      <c r="T60" s="1027"/>
      <c r="U60" s="1027"/>
      <c r="V60" s="1027"/>
      <c r="W60" s="1027"/>
      <c r="X60" s="1027"/>
      <c r="Y60" s="1027"/>
      <c r="Z60" s="1027"/>
      <c r="AA60" s="1027"/>
      <c r="AB60" s="1027"/>
      <c r="AC60" s="1027"/>
      <c r="AD60" s="1027"/>
      <c r="AE60" s="1043"/>
      <c r="AF60" s="1023"/>
      <c r="AG60" s="1024"/>
      <c r="AH60" s="1024"/>
      <c r="AI60" s="1024"/>
      <c r="AJ60" s="1025"/>
      <c r="AK60" s="1026"/>
      <c r="AL60" s="1027"/>
      <c r="AM60" s="1027"/>
      <c r="AN60" s="1027"/>
      <c r="AO60" s="1027"/>
      <c r="AP60" s="1027"/>
      <c r="AQ60" s="1027"/>
      <c r="AR60" s="1027"/>
      <c r="AS60" s="1027"/>
      <c r="AT60" s="1027"/>
      <c r="AU60" s="1027"/>
      <c r="AV60" s="1027"/>
      <c r="AW60" s="1027"/>
      <c r="AX60" s="1027"/>
      <c r="AY60" s="1027"/>
      <c r="AZ60" s="1028"/>
      <c r="BA60" s="1028"/>
      <c r="BB60" s="1028"/>
      <c r="BC60" s="1028"/>
      <c r="BD60" s="1028"/>
      <c r="BE60" s="978"/>
      <c r="BF60" s="978"/>
      <c r="BG60" s="978"/>
      <c r="BH60" s="978"/>
      <c r="BI60" s="979"/>
      <c r="BJ60" s="234"/>
      <c r="BK60" s="234"/>
      <c r="BL60" s="234"/>
      <c r="BM60" s="234"/>
      <c r="BN60" s="234"/>
      <c r="BO60" s="243"/>
      <c r="BP60" s="243"/>
      <c r="BQ60" s="240">
        <v>54</v>
      </c>
      <c r="BR60" s="241"/>
      <c r="BS60" s="998"/>
      <c r="BT60" s="999"/>
      <c r="BU60" s="999"/>
      <c r="BV60" s="999"/>
      <c r="BW60" s="999"/>
      <c r="BX60" s="999"/>
      <c r="BY60" s="999"/>
      <c r="BZ60" s="999"/>
      <c r="CA60" s="999"/>
      <c r="CB60" s="999"/>
      <c r="CC60" s="999"/>
      <c r="CD60" s="999"/>
      <c r="CE60" s="999"/>
      <c r="CF60" s="999"/>
      <c r="CG60" s="1020"/>
      <c r="CH60" s="995"/>
      <c r="CI60" s="996"/>
      <c r="CJ60" s="996"/>
      <c r="CK60" s="996"/>
      <c r="CL60" s="997"/>
      <c r="CM60" s="995"/>
      <c r="CN60" s="996"/>
      <c r="CO60" s="996"/>
      <c r="CP60" s="996"/>
      <c r="CQ60" s="997"/>
      <c r="CR60" s="995"/>
      <c r="CS60" s="996"/>
      <c r="CT60" s="996"/>
      <c r="CU60" s="996"/>
      <c r="CV60" s="997"/>
      <c r="CW60" s="995"/>
      <c r="CX60" s="996"/>
      <c r="CY60" s="996"/>
      <c r="CZ60" s="996"/>
      <c r="DA60" s="997"/>
      <c r="DB60" s="995"/>
      <c r="DC60" s="996"/>
      <c r="DD60" s="996"/>
      <c r="DE60" s="996"/>
      <c r="DF60" s="997"/>
      <c r="DG60" s="995"/>
      <c r="DH60" s="996"/>
      <c r="DI60" s="996"/>
      <c r="DJ60" s="996"/>
      <c r="DK60" s="997"/>
      <c r="DL60" s="995"/>
      <c r="DM60" s="996"/>
      <c r="DN60" s="996"/>
      <c r="DO60" s="996"/>
      <c r="DP60" s="997"/>
      <c r="DQ60" s="995"/>
      <c r="DR60" s="996"/>
      <c r="DS60" s="996"/>
      <c r="DT60" s="996"/>
      <c r="DU60" s="997"/>
      <c r="DV60" s="998"/>
      <c r="DW60" s="999"/>
      <c r="DX60" s="999"/>
      <c r="DY60" s="999"/>
      <c r="DZ60" s="1000"/>
      <c r="EA60" s="231"/>
    </row>
    <row r="61" spans="1:131" ht="26.25" customHeight="1" thickBot="1" x14ac:dyDescent="0.2">
      <c r="A61" s="240">
        <v>34</v>
      </c>
      <c r="B61" s="1039"/>
      <c r="C61" s="1040"/>
      <c r="D61" s="1040"/>
      <c r="E61" s="1040"/>
      <c r="F61" s="1040"/>
      <c r="G61" s="1040"/>
      <c r="H61" s="1040"/>
      <c r="I61" s="1040"/>
      <c r="J61" s="1040"/>
      <c r="K61" s="1040"/>
      <c r="L61" s="1040"/>
      <c r="M61" s="1040"/>
      <c r="N61" s="1040"/>
      <c r="O61" s="1040"/>
      <c r="P61" s="1041"/>
      <c r="Q61" s="1042"/>
      <c r="R61" s="1027"/>
      <c r="S61" s="1027"/>
      <c r="T61" s="1027"/>
      <c r="U61" s="1027"/>
      <c r="V61" s="1027"/>
      <c r="W61" s="1027"/>
      <c r="X61" s="1027"/>
      <c r="Y61" s="1027"/>
      <c r="Z61" s="1027"/>
      <c r="AA61" s="1027"/>
      <c r="AB61" s="1027"/>
      <c r="AC61" s="1027"/>
      <c r="AD61" s="1027"/>
      <c r="AE61" s="1043"/>
      <c r="AF61" s="1023"/>
      <c r="AG61" s="1024"/>
      <c r="AH61" s="1024"/>
      <c r="AI61" s="1024"/>
      <c r="AJ61" s="1025"/>
      <c r="AK61" s="1026"/>
      <c r="AL61" s="1027"/>
      <c r="AM61" s="1027"/>
      <c r="AN61" s="1027"/>
      <c r="AO61" s="1027"/>
      <c r="AP61" s="1027"/>
      <c r="AQ61" s="1027"/>
      <c r="AR61" s="1027"/>
      <c r="AS61" s="1027"/>
      <c r="AT61" s="1027"/>
      <c r="AU61" s="1027"/>
      <c r="AV61" s="1027"/>
      <c r="AW61" s="1027"/>
      <c r="AX61" s="1027"/>
      <c r="AY61" s="1027"/>
      <c r="AZ61" s="1028"/>
      <c r="BA61" s="1028"/>
      <c r="BB61" s="1028"/>
      <c r="BC61" s="1028"/>
      <c r="BD61" s="1028"/>
      <c r="BE61" s="978"/>
      <c r="BF61" s="978"/>
      <c r="BG61" s="978"/>
      <c r="BH61" s="978"/>
      <c r="BI61" s="979"/>
      <c r="BJ61" s="234"/>
      <c r="BK61" s="234"/>
      <c r="BL61" s="234"/>
      <c r="BM61" s="234"/>
      <c r="BN61" s="234"/>
      <c r="BO61" s="243"/>
      <c r="BP61" s="243"/>
      <c r="BQ61" s="240">
        <v>55</v>
      </c>
      <c r="BR61" s="241"/>
      <c r="BS61" s="998"/>
      <c r="BT61" s="999"/>
      <c r="BU61" s="999"/>
      <c r="BV61" s="999"/>
      <c r="BW61" s="999"/>
      <c r="BX61" s="999"/>
      <c r="BY61" s="999"/>
      <c r="BZ61" s="999"/>
      <c r="CA61" s="999"/>
      <c r="CB61" s="999"/>
      <c r="CC61" s="999"/>
      <c r="CD61" s="999"/>
      <c r="CE61" s="999"/>
      <c r="CF61" s="999"/>
      <c r="CG61" s="1020"/>
      <c r="CH61" s="995"/>
      <c r="CI61" s="996"/>
      <c r="CJ61" s="996"/>
      <c r="CK61" s="996"/>
      <c r="CL61" s="997"/>
      <c r="CM61" s="995"/>
      <c r="CN61" s="996"/>
      <c r="CO61" s="996"/>
      <c r="CP61" s="996"/>
      <c r="CQ61" s="997"/>
      <c r="CR61" s="995"/>
      <c r="CS61" s="996"/>
      <c r="CT61" s="996"/>
      <c r="CU61" s="996"/>
      <c r="CV61" s="997"/>
      <c r="CW61" s="995"/>
      <c r="CX61" s="996"/>
      <c r="CY61" s="996"/>
      <c r="CZ61" s="996"/>
      <c r="DA61" s="997"/>
      <c r="DB61" s="995"/>
      <c r="DC61" s="996"/>
      <c r="DD61" s="996"/>
      <c r="DE61" s="996"/>
      <c r="DF61" s="997"/>
      <c r="DG61" s="995"/>
      <c r="DH61" s="996"/>
      <c r="DI61" s="996"/>
      <c r="DJ61" s="996"/>
      <c r="DK61" s="997"/>
      <c r="DL61" s="995"/>
      <c r="DM61" s="996"/>
      <c r="DN61" s="996"/>
      <c r="DO61" s="996"/>
      <c r="DP61" s="997"/>
      <c r="DQ61" s="995"/>
      <c r="DR61" s="996"/>
      <c r="DS61" s="996"/>
      <c r="DT61" s="996"/>
      <c r="DU61" s="997"/>
      <c r="DV61" s="998"/>
      <c r="DW61" s="999"/>
      <c r="DX61" s="999"/>
      <c r="DY61" s="999"/>
      <c r="DZ61" s="1000"/>
      <c r="EA61" s="231"/>
    </row>
    <row r="62" spans="1:131" ht="26.25" customHeight="1" x14ac:dyDescent="0.15">
      <c r="A62" s="240">
        <v>35</v>
      </c>
      <c r="B62" s="1039"/>
      <c r="C62" s="1040"/>
      <c r="D62" s="1040"/>
      <c r="E62" s="1040"/>
      <c r="F62" s="1040"/>
      <c r="G62" s="1040"/>
      <c r="H62" s="1040"/>
      <c r="I62" s="1040"/>
      <c r="J62" s="1040"/>
      <c r="K62" s="1040"/>
      <c r="L62" s="1040"/>
      <c r="M62" s="1040"/>
      <c r="N62" s="1040"/>
      <c r="O62" s="1040"/>
      <c r="P62" s="1041"/>
      <c r="Q62" s="1042"/>
      <c r="R62" s="1027"/>
      <c r="S62" s="1027"/>
      <c r="T62" s="1027"/>
      <c r="U62" s="1027"/>
      <c r="V62" s="1027"/>
      <c r="W62" s="1027"/>
      <c r="X62" s="1027"/>
      <c r="Y62" s="1027"/>
      <c r="Z62" s="1027"/>
      <c r="AA62" s="1027"/>
      <c r="AB62" s="1027"/>
      <c r="AC62" s="1027"/>
      <c r="AD62" s="1027"/>
      <c r="AE62" s="1043"/>
      <c r="AF62" s="1023"/>
      <c r="AG62" s="1024"/>
      <c r="AH62" s="1024"/>
      <c r="AI62" s="1024"/>
      <c r="AJ62" s="1025"/>
      <c r="AK62" s="1026"/>
      <c r="AL62" s="1027"/>
      <c r="AM62" s="1027"/>
      <c r="AN62" s="1027"/>
      <c r="AO62" s="1027"/>
      <c r="AP62" s="1027"/>
      <c r="AQ62" s="1027"/>
      <c r="AR62" s="1027"/>
      <c r="AS62" s="1027"/>
      <c r="AT62" s="1027"/>
      <c r="AU62" s="1027"/>
      <c r="AV62" s="1027"/>
      <c r="AW62" s="1027"/>
      <c r="AX62" s="1027"/>
      <c r="AY62" s="1027"/>
      <c r="AZ62" s="1028"/>
      <c r="BA62" s="1028"/>
      <c r="BB62" s="1028"/>
      <c r="BC62" s="1028"/>
      <c r="BD62" s="1028"/>
      <c r="BE62" s="978"/>
      <c r="BF62" s="978"/>
      <c r="BG62" s="978"/>
      <c r="BH62" s="978"/>
      <c r="BI62" s="979"/>
      <c r="BJ62" s="1036" t="s">
        <v>414</v>
      </c>
      <c r="BK62" s="1037"/>
      <c r="BL62" s="1037"/>
      <c r="BM62" s="1037"/>
      <c r="BN62" s="1038"/>
      <c r="BO62" s="243"/>
      <c r="BP62" s="243"/>
      <c r="BQ62" s="240">
        <v>56</v>
      </c>
      <c r="BR62" s="241"/>
      <c r="BS62" s="998"/>
      <c r="BT62" s="999"/>
      <c r="BU62" s="999"/>
      <c r="BV62" s="999"/>
      <c r="BW62" s="999"/>
      <c r="BX62" s="999"/>
      <c r="BY62" s="999"/>
      <c r="BZ62" s="999"/>
      <c r="CA62" s="999"/>
      <c r="CB62" s="999"/>
      <c r="CC62" s="999"/>
      <c r="CD62" s="999"/>
      <c r="CE62" s="999"/>
      <c r="CF62" s="999"/>
      <c r="CG62" s="1020"/>
      <c r="CH62" s="995"/>
      <c r="CI62" s="996"/>
      <c r="CJ62" s="996"/>
      <c r="CK62" s="996"/>
      <c r="CL62" s="997"/>
      <c r="CM62" s="995"/>
      <c r="CN62" s="996"/>
      <c r="CO62" s="996"/>
      <c r="CP62" s="996"/>
      <c r="CQ62" s="997"/>
      <c r="CR62" s="995"/>
      <c r="CS62" s="996"/>
      <c r="CT62" s="996"/>
      <c r="CU62" s="996"/>
      <c r="CV62" s="997"/>
      <c r="CW62" s="995"/>
      <c r="CX62" s="996"/>
      <c r="CY62" s="996"/>
      <c r="CZ62" s="996"/>
      <c r="DA62" s="997"/>
      <c r="DB62" s="995"/>
      <c r="DC62" s="996"/>
      <c r="DD62" s="996"/>
      <c r="DE62" s="996"/>
      <c r="DF62" s="997"/>
      <c r="DG62" s="995"/>
      <c r="DH62" s="996"/>
      <c r="DI62" s="996"/>
      <c r="DJ62" s="996"/>
      <c r="DK62" s="997"/>
      <c r="DL62" s="995"/>
      <c r="DM62" s="996"/>
      <c r="DN62" s="996"/>
      <c r="DO62" s="996"/>
      <c r="DP62" s="997"/>
      <c r="DQ62" s="995"/>
      <c r="DR62" s="996"/>
      <c r="DS62" s="996"/>
      <c r="DT62" s="996"/>
      <c r="DU62" s="997"/>
      <c r="DV62" s="998"/>
      <c r="DW62" s="999"/>
      <c r="DX62" s="999"/>
      <c r="DY62" s="999"/>
      <c r="DZ62" s="1000"/>
      <c r="EA62" s="231"/>
    </row>
    <row r="63" spans="1:131" ht="26.25" customHeight="1" thickBot="1" x14ac:dyDescent="0.2">
      <c r="A63" s="242" t="s">
        <v>394</v>
      </c>
      <c r="B63" s="943" t="s">
        <v>415</v>
      </c>
      <c r="C63" s="944"/>
      <c r="D63" s="944"/>
      <c r="E63" s="944"/>
      <c r="F63" s="944"/>
      <c r="G63" s="944"/>
      <c r="H63" s="944"/>
      <c r="I63" s="944"/>
      <c r="J63" s="944"/>
      <c r="K63" s="944"/>
      <c r="L63" s="944"/>
      <c r="M63" s="944"/>
      <c r="N63" s="944"/>
      <c r="O63" s="944"/>
      <c r="P63" s="954"/>
      <c r="Q63" s="968"/>
      <c r="R63" s="969"/>
      <c r="S63" s="969"/>
      <c r="T63" s="969"/>
      <c r="U63" s="969"/>
      <c r="V63" s="969"/>
      <c r="W63" s="969"/>
      <c r="X63" s="969"/>
      <c r="Y63" s="969"/>
      <c r="Z63" s="969"/>
      <c r="AA63" s="969"/>
      <c r="AB63" s="969"/>
      <c r="AC63" s="969"/>
      <c r="AD63" s="969"/>
      <c r="AE63" s="1032"/>
      <c r="AF63" s="1033">
        <v>779</v>
      </c>
      <c r="AG63" s="965"/>
      <c r="AH63" s="965"/>
      <c r="AI63" s="965"/>
      <c r="AJ63" s="1034"/>
      <c r="AK63" s="1035"/>
      <c r="AL63" s="969"/>
      <c r="AM63" s="969"/>
      <c r="AN63" s="969"/>
      <c r="AO63" s="969"/>
      <c r="AP63" s="965"/>
      <c r="AQ63" s="965"/>
      <c r="AR63" s="965"/>
      <c r="AS63" s="965"/>
      <c r="AT63" s="965"/>
      <c r="AU63" s="965"/>
      <c r="AV63" s="965"/>
      <c r="AW63" s="965"/>
      <c r="AX63" s="965"/>
      <c r="AY63" s="965"/>
      <c r="AZ63" s="1029"/>
      <c r="BA63" s="1029"/>
      <c r="BB63" s="1029"/>
      <c r="BC63" s="1029"/>
      <c r="BD63" s="1029"/>
      <c r="BE63" s="966"/>
      <c r="BF63" s="966"/>
      <c r="BG63" s="966"/>
      <c r="BH63" s="966"/>
      <c r="BI63" s="967"/>
      <c r="BJ63" s="1030" t="s">
        <v>416</v>
      </c>
      <c r="BK63" s="959"/>
      <c r="BL63" s="959"/>
      <c r="BM63" s="959"/>
      <c r="BN63" s="1031"/>
      <c r="BO63" s="243"/>
      <c r="BP63" s="243"/>
      <c r="BQ63" s="240">
        <v>57</v>
      </c>
      <c r="BR63" s="241"/>
      <c r="BS63" s="998"/>
      <c r="BT63" s="999"/>
      <c r="BU63" s="999"/>
      <c r="BV63" s="999"/>
      <c r="BW63" s="999"/>
      <c r="BX63" s="999"/>
      <c r="BY63" s="999"/>
      <c r="BZ63" s="999"/>
      <c r="CA63" s="999"/>
      <c r="CB63" s="999"/>
      <c r="CC63" s="999"/>
      <c r="CD63" s="999"/>
      <c r="CE63" s="999"/>
      <c r="CF63" s="999"/>
      <c r="CG63" s="1020"/>
      <c r="CH63" s="995"/>
      <c r="CI63" s="996"/>
      <c r="CJ63" s="996"/>
      <c r="CK63" s="996"/>
      <c r="CL63" s="997"/>
      <c r="CM63" s="995"/>
      <c r="CN63" s="996"/>
      <c r="CO63" s="996"/>
      <c r="CP63" s="996"/>
      <c r="CQ63" s="997"/>
      <c r="CR63" s="995"/>
      <c r="CS63" s="996"/>
      <c r="CT63" s="996"/>
      <c r="CU63" s="996"/>
      <c r="CV63" s="997"/>
      <c r="CW63" s="995"/>
      <c r="CX63" s="996"/>
      <c r="CY63" s="996"/>
      <c r="CZ63" s="996"/>
      <c r="DA63" s="997"/>
      <c r="DB63" s="995"/>
      <c r="DC63" s="996"/>
      <c r="DD63" s="996"/>
      <c r="DE63" s="996"/>
      <c r="DF63" s="997"/>
      <c r="DG63" s="995"/>
      <c r="DH63" s="996"/>
      <c r="DI63" s="996"/>
      <c r="DJ63" s="996"/>
      <c r="DK63" s="997"/>
      <c r="DL63" s="995"/>
      <c r="DM63" s="996"/>
      <c r="DN63" s="996"/>
      <c r="DO63" s="996"/>
      <c r="DP63" s="997"/>
      <c r="DQ63" s="995"/>
      <c r="DR63" s="996"/>
      <c r="DS63" s="996"/>
      <c r="DT63" s="996"/>
      <c r="DU63" s="997"/>
      <c r="DV63" s="998"/>
      <c r="DW63" s="999"/>
      <c r="DX63" s="999"/>
      <c r="DY63" s="999"/>
      <c r="DZ63" s="1000"/>
      <c r="EA63" s="231"/>
    </row>
    <row r="64" spans="1:131" ht="26.25" customHeight="1" x14ac:dyDescent="0.15">
      <c r="A64" s="243"/>
      <c r="B64" s="243"/>
      <c r="C64" s="243"/>
      <c r="D64" s="243"/>
      <c r="E64" s="243"/>
      <c r="F64" s="243"/>
      <c r="G64" s="243"/>
      <c r="H64" s="243"/>
      <c r="I64" s="243"/>
      <c r="J64" s="243"/>
      <c r="K64" s="243"/>
      <c r="L64" s="243"/>
      <c r="M64" s="243"/>
      <c r="N64" s="243"/>
      <c r="O64" s="243"/>
      <c r="P64" s="243"/>
      <c r="Q64" s="243"/>
      <c r="R64" s="243"/>
      <c r="S64" s="243"/>
      <c r="T64" s="243"/>
      <c r="U64" s="243"/>
      <c r="V64" s="243"/>
      <c r="W64" s="243"/>
      <c r="X64" s="243"/>
      <c r="Y64" s="243"/>
      <c r="Z64" s="243"/>
      <c r="AA64" s="243"/>
      <c r="AB64" s="243"/>
      <c r="AC64" s="243"/>
      <c r="AD64" s="243"/>
      <c r="AE64" s="243"/>
      <c r="AF64" s="243"/>
      <c r="AG64" s="243"/>
      <c r="AH64" s="243"/>
      <c r="AI64" s="243"/>
      <c r="AJ64" s="243"/>
      <c r="AK64" s="243"/>
      <c r="AL64" s="243"/>
      <c r="AM64" s="243"/>
      <c r="AN64" s="243"/>
      <c r="AO64" s="243"/>
      <c r="AP64" s="243"/>
      <c r="AQ64" s="243"/>
      <c r="AR64" s="243"/>
      <c r="AS64" s="243"/>
      <c r="AT64" s="243"/>
      <c r="AU64" s="243"/>
      <c r="AV64" s="243"/>
      <c r="AW64" s="243"/>
      <c r="AX64" s="243"/>
      <c r="AY64" s="243"/>
      <c r="AZ64" s="243"/>
      <c r="BA64" s="243"/>
      <c r="BB64" s="243"/>
      <c r="BC64" s="243"/>
      <c r="BD64" s="243"/>
      <c r="BE64" s="243"/>
      <c r="BF64" s="243"/>
      <c r="BG64" s="243"/>
      <c r="BH64" s="243"/>
      <c r="BI64" s="243"/>
      <c r="BJ64" s="243"/>
      <c r="BK64" s="243"/>
      <c r="BL64" s="243"/>
      <c r="BM64" s="243"/>
      <c r="BN64" s="243"/>
      <c r="BO64" s="243"/>
      <c r="BP64" s="243"/>
      <c r="BQ64" s="240">
        <v>58</v>
      </c>
      <c r="BR64" s="241"/>
      <c r="BS64" s="998"/>
      <c r="BT64" s="999"/>
      <c r="BU64" s="999"/>
      <c r="BV64" s="999"/>
      <c r="BW64" s="999"/>
      <c r="BX64" s="999"/>
      <c r="BY64" s="999"/>
      <c r="BZ64" s="999"/>
      <c r="CA64" s="999"/>
      <c r="CB64" s="999"/>
      <c r="CC64" s="999"/>
      <c r="CD64" s="999"/>
      <c r="CE64" s="999"/>
      <c r="CF64" s="999"/>
      <c r="CG64" s="1020"/>
      <c r="CH64" s="995"/>
      <c r="CI64" s="996"/>
      <c r="CJ64" s="996"/>
      <c r="CK64" s="996"/>
      <c r="CL64" s="997"/>
      <c r="CM64" s="995"/>
      <c r="CN64" s="996"/>
      <c r="CO64" s="996"/>
      <c r="CP64" s="996"/>
      <c r="CQ64" s="997"/>
      <c r="CR64" s="995"/>
      <c r="CS64" s="996"/>
      <c r="CT64" s="996"/>
      <c r="CU64" s="996"/>
      <c r="CV64" s="997"/>
      <c r="CW64" s="995"/>
      <c r="CX64" s="996"/>
      <c r="CY64" s="996"/>
      <c r="CZ64" s="996"/>
      <c r="DA64" s="997"/>
      <c r="DB64" s="995"/>
      <c r="DC64" s="996"/>
      <c r="DD64" s="996"/>
      <c r="DE64" s="996"/>
      <c r="DF64" s="997"/>
      <c r="DG64" s="995"/>
      <c r="DH64" s="996"/>
      <c r="DI64" s="996"/>
      <c r="DJ64" s="996"/>
      <c r="DK64" s="997"/>
      <c r="DL64" s="995"/>
      <c r="DM64" s="996"/>
      <c r="DN64" s="996"/>
      <c r="DO64" s="996"/>
      <c r="DP64" s="997"/>
      <c r="DQ64" s="995"/>
      <c r="DR64" s="996"/>
      <c r="DS64" s="996"/>
      <c r="DT64" s="996"/>
      <c r="DU64" s="997"/>
      <c r="DV64" s="998"/>
      <c r="DW64" s="999"/>
      <c r="DX64" s="999"/>
      <c r="DY64" s="999"/>
      <c r="DZ64" s="1000"/>
      <c r="EA64" s="231"/>
    </row>
    <row r="65" spans="1:131" ht="26.25" customHeight="1" thickBot="1" x14ac:dyDescent="0.2">
      <c r="A65" s="234" t="s">
        <v>417</v>
      </c>
      <c r="B65" s="234"/>
      <c r="C65" s="234"/>
      <c r="D65" s="234"/>
      <c r="E65" s="234"/>
      <c r="F65" s="234"/>
      <c r="G65" s="234"/>
      <c r="H65" s="234"/>
      <c r="I65" s="234"/>
      <c r="J65" s="234"/>
      <c r="K65" s="234"/>
      <c r="L65" s="234"/>
      <c r="M65" s="234"/>
      <c r="N65" s="234"/>
      <c r="O65" s="234"/>
      <c r="P65" s="234"/>
      <c r="Q65" s="234"/>
      <c r="R65" s="234"/>
      <c r="S65" s="234"/>
      <c r="T65" s="234"/>
      <c r="U65" s="234"/>
      <c r="V65" s="234"/>
      <c r="W65" s="234"/>
      <c r="X65" s="234"/>
      <c r="Y65" s="234"/>
      <c r="Z65" s="234"/>
      <c r="AA65" s="234"/>
      <c r="AB65" s="234"/>
      <c r="AC65" s="234"/>
      <c r="AD65" s="234"/>
      <c r="AE65" s="234"/>
      <c r="AF65" s="234"/>
      <c r="AG65" s="234"/>
      <c r="AH65" s="234"/>
      <c r="AI65" s="234"/>
      <c r="AJ65" s="234"/>
      <c r="AK65" s="234"/>
      <c r="AL65" s="234"/>
      <c r="AM65" s="234"/>
      <c r="AN65" s="234"/>
      <c r="AO65" s="234"/>
      <c r="AP65" s="234"/>
      <c r="AQ65" s="234"/>
      <c r="AR65" s="234"/>
      <c r="AS65" s="234"/>
      <c r="AT65" s="234"/>
      <c r="AU65" s="234"/>
      <c r="AV65" s="234"/>
      <c r="AW65" s="234"/>
      <c r="AX65" s="234"/>
      <c r="AY65" s="234"/>
      <c r="AZ65" s="234"/>
      <c r="BA65" s="234"/>
      <c r="BB65" s="234"/>
      <c r="BC65" s="234"/>
      <c r="BD65" s="234"/>
      <c r="BE65" s="243"/>
      <c r="BF65" s="243"/>
      <c r="BG65" s="243"/>
      <c r="BH65" s="243"/>
      <c r="BI65" s="243"/>
      <c r="BJ65" s="243"/>
      <c r="BK65" s="243"/>
      <c r="BL65" s="243"/>
      <c r="BM65" s="243"/>
      <c r="BN65" s="243"/>
      <c r="BO65" s="243"/>
      <c r="BP65" s="243"/>
      <c r="BQ65" s="240">
        <v>59</v>
      </c>
      <c r="BR65" s="241"/>
      <c r="BS65" s="998"/>
      <c r="BT65" s="999"/>
      <c r="BU65" s="999"/>
      <c r="BV65" s="999"/>
      <c r="BW65" s="999"/>
      <c r="BX65" s="999"/>
      <c r="BY65" s="999"/>
      <c r="BZ65" s="999"/>
      <c r="CA65" s="999"/>
      <c r="CB65" s="999"/>
      <c r="CC65" s="999"/>
      <c r="CD65" s="999"/>
      <c r="CE65" s="999"/>
      <c r="CF65" s="999"/>
      <c r="CG65" s="1020"/>
      <c r="CH65" s="995"/>
      <c r="CI65" s="996"/>
      <c r="CJ65" s="996"/>
      <c r="CK65" s="996"/>
      <c r="CL65" s="997"/>
      <c r="CM65" s="995"/>
      <c r="CN65" s="996"/>
      <c r="CO65" s="996"/>
      <c r="CP65" s="996"/>
      <c r="CQ65" s="997"/>
      <c r="CR65" s="995"/>
      <c r="CS65" s="996"/>
      <c r="CT65" s="996"/>
      <c r="CU65" s="996"/>
      <c r="CV65" s="997"/>
      <c r="CW65" s="995"/>
      <c r="CX65" s="996"/>
      <c r="CY65" s="996"/>
      <c r="CZ65" s="996"/>
      <c r="DA65" s="997"/>
      <c r="DB65" s="995"/>
      <c r="DC65" s="996"/>
      <c r="DD65" s="996"/>
      <c r="DE65" s="996"/>
      <c r="DF65" s="997"/>
      <c r="DG65" s="995"/>
      <c r="DH65" s="996"/>
      <c r="DI65" s="996"/>
      <c r="DJ65" s="996"/>
      <c r="DK65" s="997"/>
      <c r="DL65" s="995"/>
      <c r="DM65" s="996"/>
      <c r="DN65" s="996"/>
      <c r="DO65" s="996"/>
      <c r="DP65" s="997"/>
      <c r="DQ65" s="995"/>
      <c r="DR65" s="996"/>
      <c r="DS65" s="996"/>
      <c r="DT65" s="996"/>
      <c r="DU65" s="997"/>
      <c r="DV65" s="998"/>
      <c r="DW65" s="999"/>
      <c r="DX65" s="999"/>
      <c r="DY65" s="999"/>
      <c r="DZ65" s="1000"/>
      <c r="EA65" s="231"/>
    </row>
    <row r="66" spans="1:131" ht="26.25" customHeight="1" x14ac:dyDescent="0.15">
      <c r="A66" s="1001" t="s">
        <v>418</v>
      </c>
      <c r="B66" s="1002"/>
      <c r="C66" s="1002"/>
      <c r="D66" s="1002"/>
      <c r="E66" s="1002"/>
      <c r="F66" s="1002"/>
      <c r="G66" s="1002"/>
      <c r="H66" s="1002"/>
      <c r="I66" s="1002"/>
      <c r="J66" s="1002"/>
      <c r="K66" s="1002"/>
      <c r="L66" s="1002"/>
      <c r="M66" s="1002"/>
      <c r="N66" s="1002"/>
      <c r="O66" s="1002"/>
      <c r="P66" s="1003"/>
      <c r="Q66" s="1007" t="s">
        <v>419</v>
      </c>
      <c r="R66" s="1008"/>
      <c r="S66" s="1008"/>
      <c r="T66" s="1008"/>
      <c r="U66" s="1009"/>
      <c r="V66" s="1007" t="s">
        <v>420</v>
      </c>
      <c r="W66" s="1008"/>
      <c r="X66" s="1008"/>
      <c r="Y66" s="1008"/>
      <c r="Z66" s="1009"/>
      <c r="AA66" s="1007" t="s">
        <v>421</v>
      </c>
      <c r="AB66" s="1008"/>
      <c r="AC66" s="1008"/>
      <c r="AD66" s="1008"/>
      <c r="AE66" s="1009"/>
      <c r="AF66" s="1013" t="s">
        <v>422</v>
      </c>
      <c r="AG66" s="1014"/>
      <c r="AH66" s="1014"/>
      <c r="AI66" s="1014"/>
      <c r="AJ66" s="1015"/>
      <c r="AK66" s="1007" t="s">
        <v>423</v>
      </c>
      <c r="AL66" s="1002"/>
      <c r="AM66" s="1002"/>
      <c r="AN66" s="1002"/>
      <c r="AO66" s="1003"/>
      <c r="AP66" s="1007" t="s">
        <v>424</v>
      </c>
      <c r="AQ66" s="1008"/>
      <c r="AR66" s="1008"/>
      <c r="AS66" s="1008"/>
      <c r="AT66" s="1009"/>
      <c r="AU66" s="1007" t="s">
        <v>425</v>
      </c>
      <c r="AV66" s="1008"/>
      <c r="AW66" s="1008"/>
      <c r="AX66" s="1008"/>
      <c r="AY66" s="1009"/>
      <c r="AZ66" s="1007" t="s">
        <v>381</v>
      </c>
      <c r="BA66" s="1008"/>
      <c r="BB66" s="1008"/>
      <c r="BC66" s="1008"/>
      <c r="BD66" s="1021"/>
      <c r="BE66" s="243"/>
      <c r="BF66" s="243"/>
      <c r="BG66" s="243"/>
      <c r="BH66" s="243"/>
      <c r="BI66" s="243"/>
      <c r="BJ66" s="243"/>
      <c r="BK66" s="243"/>
      <c r="BL66" s="243"/>
      <c r="BM66" s="243"/>
      <c r="BN66" s="243"/>
      <c r="BO66" s="243"/>
      <c r="BP66" s="243"/>
      <c r="BQ66" s="240">
        <v>60</v>
      </c>
      <c r="BR66" s="245"/>
      <c r="BS66" s="951"/>
      <c r="BT66" s="952"/>
      <c r="BU66" s="952"/>
      <c r="BV66" s="952"/>
      <c r="BW66" s="952"/>
      <c r="BX66" s="952"/>
      <c r="BY66" s="952"/>
      <c r="BZ66" s="952"/>
      <c r="CA66" s="952"/>
      <c r="CB66" s="952"/>
      <c r="CC66" s="952"/>
      <c r="CD66" s="952"/>
      <c r="CE66" s="952"/>
      <c r="CF66" s="952"/>
      <c r="CG66" s="961"/>
      <c r="CH66" s="962"/>
      <c r="CI66" s="963"/>
      <c r="CJ66" s="963"/>
      <c r="CK66" s="963"/>
      <c r="CL66" s="964"/>
      <c r="CM66" s="962"/>
      <c r="CN66" s="963"/>
      <c r="CO66" s="963"/>
      <c r="CP66" s="963"/>
      <c r="CQ66" s="964"/>
      <c r="CR66" s="962"/>
      <c r="CS66" s="963"/>
      <c r="CT66" s="963"/>
      <c r="CU66" s="963"/>
      <c r="CV66" s="964"/>
      <c r="CW66" s="962"/>
      <c r="CX66" s="963"/>
      <c r="CY66" s="963"/>
      <c r="CZ66" s="963"/>
      <c r="DA66" s="964"/>
      <c r="DB66" s="962"/>
      <c r="DC66" s="963"/>
      <c r="DD66" s="963"/>
      <c r="DE66" s="963"/>
      <c r="DF66" s="964"/>
      <c r="DG66" s="962"/>
      <c r="DH66" s="963"/>
      <c r="DI66" s="963"/>
      <c r="DJ66" s="963"/>
      <c r="DK66" s="964"/>
      <c r="DL66" s="962"/>
      <c r="DM66" s="963"/>
      <c r="DN66" s="963"/>
      <c r="DO66" s="963"/>
      <c r="DP66" s="964"/>
      <c r="DQ66" s="962"/>
      <c r="DR66" s="963"/>
      <c r="DS66" s="963"/>
      <c r="DT66" s="963"/>
      <c r="DU66" s="964"/>
      <c r="DV66" s="951"/>
      <c r="DW66" s="952"/>
      <c r="DX66" s="952"/>
      <c r="DY66" s="952"/>
      <c r="DZ66" s="953"/>
      <c r="EA66" s="231"/>
    </row>
    <row r="67" spans="1:131" ht="26.25" customHeight="1" thickBot="1" x14ac:dyDescent="0.2">
      <c r="A67" s="1004"/>
      <c r="B67" s="1005"/>
      <c r="C67" s="1005"/>
      <c r="D67" s="1005"/>
      <c r="E67" s="1005"/>
      <c r="F67" s="1005"/>
      <c r="G67" s="1005"/>
      <c r="H67" s="1005"/>
      <c r="I67" s="1005"/>
      <c r="J67" s="1005"/>
      <c r="K67" s="1005"/>
      <c r="L67" s="1005"/>
      <c r="M67" s="1005"/>
      <c r="N67" s="1005"/>
      <c r="O67" s="1005"/>
      <c r="P67" s="1006"/>
      <c r="Q67" s="1010"/>
      <c r="R67" s="1011"/>
      <c r="S67" s="1011"/>
      <c r="T67" s="1011"/>
      <c r="U67" s="1012"/>
      <c r="V67" s="1010"/>
      <c r="W67" s="1011"/>
      <c r="X67" s="1011"/>
      <c r="Y67" s="1011"/>
      <c r="Z67" s="1012"/>
      <c r="AA67" s="1010"/>
      <c r="AB67" s="1011"/>
      <c r="AC67" s="1011"/>
      <c r="AD67" s="1011"/>
      <c r="AE67" s="1012"/>
      <c r="AF67" s="1016"/>
      <c r="AG67" s="1017"/>
      <c r="AH67" s="1017"/>
      <c r="AI67" s="1017"/>
      <c r="AJ67" s="1018"/>
      <c r="AK67" s="1019"/>
      <c r="AL67" s="1005"/>
      <c r="AM67" s="1005"/>
      <c r="AN67" s="1005"/>
      <c r="AO67" s="1006"/>
      <c r="AP67" s="1010"/>
      <c r="AQ67" s="1011"/>
      <c r="AR67" s="1011"/>
      <c r="AS67" s="1011"/>
      <c r="AT67" s="1012"/>
      <c r="AU67" s="1010"/>
      <c r="AV67" s="1011"/>
      <c r="AW67" s="1011"/>
      <c r="AX67" s="1011"/>
      <c r="AY67" s="1012"/>
      <c r="AZ67" s="1010"/>
      <c r="BA67" s="1011"/>
      <c r="BB67" s="1011"/>
      <c r="BC67" s="1011"/>
      <c r="BD67" s="1022"/>
      <c r="BE67" s="243"/>
      <c r="BF67" s="243"/>
      <c r="BG67" s="243"/>
      <c r="BH67" s="243"/>
      <c r="BI67" s="243"/>
      <c r="BJ67" s="243"/>
      <c r="BK67" s="243"/>
      <c r="BL67" s="243"/>
      <c r="BM67" s="243"/>
      <c r="BN67" s="243"/>
      <c r="BO67" s="243"/>
      <c r="BP67" s="243"/>
      <c r="BQ67" s="240">
        <v>61</v>
      </c>
      <c r="BR67" s="245"/>
      <c r="BS67" s="951"/>
      <c r="BT67" s="952"/>
      <c r="BU67" s="952"/>
      <c r="BV67" s="952"/>
      <c r="BW67" s="952"/>
      <c r="BX67" s="952"/>
      <c r="BY67" s="952"/>
      <c r="BZ67" s="952"/>
      <c r="CA67" s="952"/>
      <c r="CB67" s="952"/>
      <c r="CC67" s="952"/>
      <c r="CD67" s="952"/>
      <c r="CE67" s="952"/>
      <c r="CF67" s="952"/>
      <c r="CG67" s="961"/>
      <c r="CH67" s="962"/>
      <c r="CI67" s="963"/>
      <c r="CJ67" s="963"/>
      <c r="CK67" s="963"/>
      <c r="CL67" s="964"/>
      <c r="CM67" s="962"/>
      <c r="CN67" s="963"/>
      <c r="CO67" s="963"/>
      <c r="CP67" s="963"/>
      <c r="CQ67" s="964"/>
      <c r="CR67" s="962"/>
      <c r="CS67" s="963"/>
      <c r="CT67" s="963"/>
      <c r="CU67" s="963"/>
      <c r="CV67" s="964"/>
      <c r="CW67" s="962"/>
      <c r="CX67" s="963"/>
      <c r="CY67" s="963"/>
      <c r="CZ67" s="963"/>
      <c r="DA67" s="964"/>
      <c r="DB67" s="962"/>
      <c r="DC67" s="963"/>
      <c r="DD67" s="963"/>
      <c r="DE67" s="963"/>
      <c r="DF67" s="964"/>
      <c r="DG67" s="962"/>
      <c r="DH67" s="963"/>
      <c r="DI67" s="963"/>
      <c r="DJ67" s="963"/>
      <c r="DK67" s="964"/>
      <c r="DL67" s="962"/>
      <c r="DM67" s="963"/>
      <c r="DN67" s="963"/>
      <c r="DO67" s="963"/>
      <c r="DP67" s="964"/>
      <c r="DQ67" s="962"/>
      <c r="DR67" s="963"/>
      <c r="DS67" s="963"/>
      <c r="DT67" s="963"/>
      <c r="DU67" s="964"/>
      <c r="DV67" s="951"/>
      <c r="DW67" s="952"/>
      <c r="DX67" s="952"/>
      <c r="DY67" s="952"/>
      <c r="DZ67" s="953"/>
      <c r="EA67" s="231"/>
    </row>
    <row r="68" spans="1:131" ht="26.25" customHeight="1" thickTop="1" x14ac:dyDescent="0.15">
      <c r="A68" s="238">
        <v>1</v>
      </c>
      <c r="B68" s="991" t="s">
        <v>597</v>
      </c>
      <c r="C68" s="992"/>
      <c r="D68" s="992"/>
      <c r="E68" s="992"/>
      <c r="F68" s="992"/>
      <c r="G68" s="992"/>
      <c r="H68" s="992"/>
      <c r="I68" s="992"/>
      <c r="J68" s="992"/>
      <c r="K68" s="992"/>
      <c r="L68" s="992"/>
      <c r="M68" s="992"/>
      <c r="N68" s="992"/>
      <c r="O68" s="992"/>
      <c r="P68" s="993"/>
      <c r="Q68" s="994">
        <v>221</v>
      </c>
      <c r="R68" s="988"/>
      <c r="S68" s="988"/>
      <c r="T68" s="988"/>
      <c r="U68" s="988"/>
      <c r="V68" s="988">
        <v>157</v>
      </c>
      <c r="W68" s="988"/>
      <c r="X68" s="988"/>
      <c r="Y68" s="988"/>
      <c r="Z68" s="988"/>
      <c r="AA68" s="988">
        <v>63</v>
      </c>
      <c r="AB68" s="988"/>
      <c r="AC68" s="988"/>
      <c r="AD68" s="988"/>
      <c r="AE68" s="988"/>
      <c r="AF68" s="988">
        <v>63</v>
      </c>
      <c r="AG68" s="988"/>
      <c r="AH68" s="988"/>
      <c r="AI68" s="988"/>
      <c r="AJ68" s="988"/>
      <c r="AK68" s="988" t="s">
        <v>544</v>
      </c>
      <c r="AL68" s="988"/>
      <c r="AM68" s="988"/>
      <c r="AN68" s="988"/>
      <c r="AO68" s="988"/>
      <c r="AP68" s="988" t="s">
        <v>544</v>
      </c>
      <c r="AQ68" s="988"/>
      <c r="AR68" s="988"/>
      <c r="AS68" s="988"/>
      <c r="AT68" s="988"/>
      <c r="AU68" s="988" t="s">
        <v>613</v>
      </c>
      <c r="AV68" s="988"/>
      <c r="AW68" s="988"/>
      <c r="AX68" s="988"/>
      <c r="AY68" s="988"/>
      <c r="AZ68" s="989"/>
      <c r="BA68" s="989"/>
      <c r="BB68" s="989"/>
      <c r="BC68" s="989"/>
      <c r="BD68" s="990"/>
      <c r="BE68" s="243"/>
      <c r="BF68" s="243"/>
      <c r="BG68" s="243"/>
      <c r="BH68" s="243"/>
      <c r="BI68" s="243"/>
      <c r="BJ68" s="243"/>
      <c r="BK68" s="243"/>
      <c r="BL68" s="243"/>
      <c r="BM68" s="243"/>
      <c r="BN68" s="243"/>
      <c r="BO68" s="243"/>
      <c r="BP68" s="243"/>
      <c r="BQ68" s="240">
        <v>62</v>
      </c>
      <c r="BR68" s="245"/>
      <c r="BS68" s="951"/>
      <c r="BT68" s="952"/>
      <c r="BU68" s="952"/>
      <c r="BV68" s="952"/>
      <c r="BW68" s="952"/>
      <c r="BX68" s="952"/>
      <c r="BY68" s="952"/>
      <c r="BZ68" s="952"/>
      <c r="CA68" s="952"/>
      <c r="CB68" s="952"/>
      <c r="CC68" s="952"/>
      <c r="CD68" s="952"/>
      <c r="CE68" s="952"/>
      <c r="CF68" s="952"/>
      <c r="CG68" s="961"/>
      <c r="CH68" s="962"/>
      <c r="CI68" s="963"/>
      <c r="CJ68" s="963"/>
      <c r="CK68" s="963"/>
      <c r="CL68" s="964"/>
      <c r="CM68" s="962"/>
      <c r="CN68" s="963"/>
      <c r="CO68" s="963"/>
      <c r="CP68" s="963"/>
      <c r="CQ68" s="964"/>
      <c r="CR68" s="962"/>
      <c r="CS68" s="963"/>
      <c r="CT68" s="963"/>
      <c r="CU68" s="963"/>
      <c r="CV68" s="964"/>
      <c r="CW68" s="962"/>
      <c r="CX68" s="963"/>
      <c r="CY68" s="963"/>
      <c r="CZ68" s="963"/>
      <c r="DA68" s="964"/>
      <c r="DB68" s="962"/>
      <c r="DC68" s="963"/>
      <c r="DD68" s="963"/>
      <c r="DE68" s="963"/>
      <c r="DF68" s="964"/>
      <c r="DG68" s="962"/>
      <c r="DH68" s="963"/>
      <c r="DI68" s="963"/>
      <c r="DJ68" s="963"/>
      <c r="DK68" s="964"/>
      <c r="DL68" s="962"/>
      <c r="DM68" s="963"/>
      <c r="DN68" s="963"/>
      <c r="DO68" s="963"/>
      <c r="DP68" s="964"/>
      <c r="DQ68" s="962"/>
      <c r="DR68" s="963"/>
      <c r="DS68" s="963"/>
      <c r="DT68" s="963"/>
      <c r="DU68" s="964"/>
      <c r="DV68" s="951"/>
      <c r="DW68" s="952"/>
      <c r="DX68" s="952"/>
      <c r="DY68" s="952"/>
      <c r="DZ68" s="953"/>
      <c r="EA68" s="231"/>
    </row>
    <row r="69" spans="1:131" ht="26.25" customHeight="1" x14ac:dyDescent="0.15">
      <c r="A69" s="240">
        <v>2</v>
      </c>
      <c r="B69" s="980" t="s">
        <v>598</v>
      </c>
      <c r="C69" s="981"/>
      <c r="D69" s="981"/>
      <c r="E69" s="981"/>
      <c r="F69" s="981"/>
      <c r="G69" s="981"/>
      <c r="H69" s="981"/>
      <c r="I69" s="981"/>
      <c r="J69" s="981"/>
      <c r="K69" s="981"/>
      <c r="L69" s="981"/>
      <c r="M69" s="981"/>
      <c r="N69" s="981"/>
      <c r="O69" s="981"/>
      <c r="P69" s="982"/>
      <c r="Q69" s="983">
        <v>83</v>
      </c>
      <c r="R69" s="977"/>
      <c r="S69" s="977"/>
      <c r="T69" s="977"/>
      <c r="U69" s="977"/>
      <c r="V69" s="977">
        <v>81</v>
      </c>
      <c r="W69" s="977"/>
      <c r="X69" s="977"/>
      <c r="Y69" s="977"/>
      <c r="Z69" s="977"/>
      <c r="AA69" s="977">
        <v>2</v>
      </c>
      <c r="AB69" s="977"/>
      <c r="AC69" s="977"/>
      <c r="AD69" s="977"/>
      <c r="AE69" s="977"/>
      <c r="AF69" s="977">
        <v>2</v>
      </c>
      <c r="AG69" s="977"/>
      <c r="AH69" s="977"/>
      <c r="AI69" s="977"/>
      <c r="AJ69" s="977"/>
      <c r="AK69" s="977" t="s">
        <v>544</v>
      </c>
      <c r="AL69" s="977"/>
      <c r="AM69" s="977"/>
      <c r="AN69" s="977"/>
      <c r="AO69" s="977"/>
      <c r="AP69" s="977" t="s">
        <v>544</v>
      </c>
      <c r="AQ69" s="977"/>
      <c r="AR69" s="977"/>
      <c r="AS69" s="977"/>
      <c r="AT69" s="977"/>
      <c r="AU69" s="977" t="s">
        <v>613</v>
      </c>
      <c r="AV69" s="977"/>
      <c r="AW69" s="977"/>
      <c r="AX69" s="977"/>
      <c r="AY69" s="977"/>
      <c r="AZ69" s="978"/>
      <c r="BA69" s="978"/>
      <c r="BB69" s="978"/>
      <c r="BC69" s="978"/>
      <c r="BD69" s="979"/>
      <c r="BE69" s="243"/>
      <c r="BF69" s="243"/>
      <c r="BG69" s="243"/>
      <c r="BH69" s="243"/>
      <c r="BI69" s="243"/>
      <c r="BJ69" s="243"/>
      <c r="BK69" s="243"/>
      <c r="BL69" s="243"/>
      <c r="BM69" s="243"/>
      <c r="BN69" s="243"/>
      <c r="BO69" s="243"/>
      <c r="BP69" s="243"/>
      <c r="BQ69" s="240">
        <v>63</v>
      </c>
      <c r="BR69" s="245"/>
      <c r="BS69" s="951"/>
      <c r="BT69" s="952"/>
      <c r="BU69" s="952"/>
      <c r="BV69" s="952"/>
      <c r="BW69" s="952"/>
      <c r="BX69" s="952"/>
      <c r="BY69" s="952"/>
      <c r="BZ69" s="952"/>
      <c r="CA69" s="952"/>
      <c r="CB69" s="952"/>
      <c r="CC69" s="952"/>
      <c r="CD69" s="952"/>
      <c r="CE69" s="952"/>
      <c r="CF69" s="952"/>
      <c r="CG69" s="961"/>
      <c r="CH69" s="962"/>
      <c r="CI69" s="963"/>
      <c r="CJ69" s="963"/>
      <c r="CK69" s="963"/>
      <c r="CL69" s="964"/>
      <c r="CM69" s="962"/>
      <c r="CN69" s="963"/>
      <c r="CO69" s="963"/>
      <c r="CP69" s="963"/>
      <c r="CQ69" s="964"/>
      <c r="CR69" s="962"/>
      <c r="CS69" s="963"/>
      <c r="CT69" s="963"/>
      <c r="CU69" s="963"/>
      <c r="CV69" s="964"/>
      <c r="CW69" s="962"/>
      <c r="CX69" s="963"/>
      <c r="CY69" s="963"/>
      <c r="CZ69" s="963"/>
      <c r="DA69" s="964"/>
      <c r="DB69" s="962"/>
      <c r="DC69" s="963"/>
      <c r="DD69" s="963"/>
      <c r="DE69" s="963"/>
      <c r="DF69" s="964"/>
      <c r="DG69" s="962"/>
      <c r="DH69" s="963"/>
      <c r="DI69" s="963"/>
      <c r="DJ69" s="963"/>
      <c r="DK69" s="964"/>
      <c r="DL69" s="962"/>
      <c r="DM69" s="963"/>
      <c r="DN69" s="963"/>
      <c r="DO69" s="963"/>
      <c r="DP69" s="964"/>
      <c r="DQ69" s="962"/>
      <c r="DR69" s="963"/>
      <c r="DS69" s="963"/>
      <c r="DT69" s="963"/>
      <c r="DU69" s="964"/>
      <c r="DV69" s="951"/>
      <c r="DW69" s="952"/>
      <c r="DX69" s="952"/>
      <c r="DY69" s="952"/>
      <c r="DZ69" s="953"/>
      <c r="EA69" s="231"/>
    </row>
    <row r="70" spans="1:131" ht="26.25" customHeight="1" x14ac:dyDescent="0.15">
      <c r="A70" s="240">
        <v>3</v>
      </c>
      <c r="B70" s="980" t="s">
        <v>599</v>
      </c>
      <c r="C70" s="981"/>
      <c r="D70" s="981"/>
      <c r="E70" s="981"/>
      <c r="F70" s="981"/>
      <c r="G70" s="981"/>
      <c r="H70" s="981"/>
      <c r="I70" s="981"/>
      <c r="J70" s="981"/>
      <c r="K70" s="981"/>
      <c r="L70" s="981"/>
      <c r="M70" s="981"/>
      <c r="N70" s="981"/>
      <c r="O70" s="981"/>
      <c r="P70" s="982"/>
      <c r="Q70" s="983">
        <v>10665</v>
      </c>
      <c r="R70" s="977"/>
      <c r="S70" s="977"/>
      <c r="T70" s="977"/>
      <c r="U70" s="977"/>
      <c r="V70" s="977">
        <v>10638</v>
      </c>
      <c r="W70" s="977"/>
      <c r="X70" s="977"/>
      <c r="Y70" s="977"/>
      <c r="Z70" s="977"/>
      <c r="AA70" s="977">
        <v>27</v>
      </c>
      <c r="AB70" s="977"/>
      <c r="AC70" s="977"/>
      <c r="AD70" s="977"/>
      <c r="AE70" s="977"/>
      <c r="AF70" s="977">
        <v>27</v>
      </c>
      <c r="AG70" s="977"/>
      <c r="AH70" s="977"/>
      <c r="AI70" s="977"/>
      <c r="AJ70" s="977"/>
      <c r="AK70" s="977" t="s">
        <v>544</v>
      </c>
      <c r="AL70" s="977"/>
      <c r="AM70" s="977"/>
      <c r="AN70" s="977"/>
      <c r="AO70" s="977"/>
      <c r="AP70" s="977" t="s">
        <v>544</v>
      </c>
      <c r="AQ70" s="977"/>
      <c r="AR70" s="977"/>
      <c r="AS70" s="977"/>
      <c r="AT70" s="977"/>
      <c r="AU70" s="977" t="s">
        <v>613</v>
      </c>
      <c r="AV70" s="977"/>
      <c r="AW70" s="977"/>
      <c r="AX70" s="977"/>
      <c r="AY70" s="977"/>
      <c r="AZ70" s="978"/>
      <c r="BA70" s="978"/>
      <c r="BB70" s="978"/>
      <c r="BC70" s="978"/>
      <c r="BD70" s="979"/>
      <c r="BE70" s="243"/>
      <c r="BF70" s="243"/>
      <c r="BG70" s="243"/>
      <c r="BH70" s="243"/>
      <c r="BI70" s="243"/>
      <c r="BJ70" s="243"/>
      <c r="BK70" s="243"/>
      <c r="BL70" s="243"/>
      <c r="BM70" s="243"/>
      <c r="BN70" s="243"/>
      <c r="BO70" s="243"/>
      <c r="BP70" s="243"/>
      <c r="BQ70" s="240">
        <v>64</v>
      </c>
      <c r="BR70" s="245"/>
      <c r="BS70" s="951"/>
      <c r="BT70" s="952"/>
      <c r="BU70" s="952"/>
      <c r="BV70" s="952"/>
      <c r="BW70" s="952"/>
      <c r="BX70" s="952"/>
      <c r="BY70" s="952"/>
      <c r="BZ70" s="952"/>
      <c r="CA70" s="952"/>
      <c r="CB70" s="952"/>
      <c r="CC70" s="952"/>
      <c r="CD70" s="952"/>
      <c r="CE70" s="952"/>
      <c r="CF70" s="952"/>
      <c r="CG70" s="961"/>
      <c r="CH70" s="962"/>
      <c r="CI70" s="963"/>
      <c r="CJ70" s="963"/>
      <c r="CK70" s="963"/>
      <c r="CL70" s="964"/>
      <c r="CM70" s="962"/>
      <c r="CN70" s="963"/>
      <c r="CO70" s="963"/>
      <c r="CP70" s="963"/>
      <c r="CQ70" s="964"/>
      <c r="CR70" s="962"/>
      <c r="CS70" s="963"/>
      <c r="CT70" s="963"/>
      <c r="CU70" s="963"/>
      <c r="CV70" s="964"/>
      <c r="CW70" s="962"/>
      <c r="CX70" s="963"/>
      <c r="CY70" s="963"/>
      <c r="CZ70" s="963"/>
      <c r="DA70" s="964"/>
      <c r="DB70" s="962"/>
      <c r="DC70" s="963"/>
      <c r="DD70" s="963"/>
      <c r="DE70" s="963"/>
      <c r="DF70" s="964"/>
      <c r="DG70" s="962"/>
      <c r="DH70" s="963"/>
      <c r="DI70" s="963"/>
      <c r="DJ70" s="963"/>
      <c r="DK70" s="964"/>
      <c r="DL70" s="962"/>
      <c r="DM70" s="963"/>
      <c r="DN70" s="963"/>
      <c r="DO70" s="963"/>
      <c r="DP70" s="964"/>
      <c r="DQ70" s="962"/>
      <c r="DR70" s="963"/>
      <c r="DS70" s="963"/>
      <c r="DT70" s="963"/>
      <c r="DU70" s="964"/>
      <c r="DV70" s="951"/>
      <c r="DW70" s="952"/>
      <c r="DX70" s="952"/>
      <c r="DY70" s="952"/>
      <c r="DZ70" s="953"/>
      <c r="EA70" s="231"/>
    </row>
    <row r="71" spans="1:131" ht="26.25" customHeight="1" x14ac:dyDescent="0.15">
      <c r="A71" s="240">
        <v>4</v>
      </c>
      <c r="B71" s="980" t="s">
        <v>600</v>
      </c>
      <c r="C71" s="981"/>
      <c r="D71" s="981"/>
      <c r="E71" s="981"/>
      <c r="F71" s="981"/>
      <c r="G71" s="981"/>
      <c r="H71" s="981"/>
      <c r="I71" s="981"/>
      <c r="J71" s="981"/>
      <c r="K71" s="981"/>
      <c r="L71" s="981"/>
      <c r="M71" s="981"/>
      <c r="N71" s="981"/>
      <c r="O71" s="981"/>
      <c r="P71" s="982"/>
      <c r="Q71" s="983">
        <v>60</v>
      </c>
      <c r="R71" s="977"/>
      <c r="S71" s="977"/>
      <c r="T71" s="977"/>
      <c r="U71" s="977"/>
      <c r="V71" s="977">
        <v>60</v>
      </c>
      <c r="W71" s="977"/>
      <c r="X71" s="977"/>
      <c r="Y71" s="977"/>
      <c r="Z71" s="977"/>
      <c r="AA71" s="977" t="s">
        <v>544</v>
      </c>
      <c r="AB71" s="977"/>
      <c r="AC71" s="977"/>
      <c r="AD71" s="977"/>
      <c r="AE71" s="977"/>
      <c r="AF71" s="977" t="s">
        <v>544</v>
      </c>
      <c r="AG71" s="977"/>
      <c r="AH71" s="977"/>
      <c r="AI71" s="977"/>
      <c r="AJ71" s="977"/>
      <c r="AK71" s="977" t="s">
        <v>544</v>
      </c>
      <c r="AL71" s="977"/>
      <c r="AM71" s="977"/>
      <c r="AN71" s="977"/>
      <c r="AO71" s="977"/>
      <c r="AP71" s="977" t="s">
        <v>544</v>
      </c>
      <c r="AQ71" s="977"/>
      <c r="AR71" s="977"/>
      <c r="AS71" s="977"/>
      <c r="AT71" s="977"/>
      <c r="AU71" s="977" t="s">
        <v>613</v>
      </c>
      <c r="AV71" s="977"/>
      <c r="AW71" s="977"/>
      <c r="AX71" s="977"/>
      <c r="AY71" s="977"/>
      <c r="AZ71" s="978"/>
      <c r="BA71" s="978"/>
      <c r="BB71" s="978"/>
      <c r="BC71" s="978"/>
      <c r="BD71" s="979"/>
      <c r="BE71" s="243"/>
      <c r="BF71" s="243"/>
      <c r="BG71" s="243"/>
      <c r="BH71" s="243"/>
      <c r="BI71" s="243"/>
      <c r="BJ71" s="243"/>
      <c r="BK71" s="243"/>
      <c r="BL71" s="243"/>
      <c r="BM71" s="243"/>
      <c r="BN71" s="243"/>
      <c r="BO71" s="243"/>
      <c r="BP71" s="243"/>
      <c r="BQ71" s="240">
        <v>65</v>
      </c>
      <c r="BR71" s="245"/>
      <c r="BS71" s="951"/>
      <c r="BT71" s="952"/>
      <c r="BU71" s="952"/>
      <c r="BV71" s="952"/>
      <c r="BW71" s="952"/>
      <c r="BX71" s="952"/>
      <c r="BY71" s="952"/>
      <c r="BZ71" s="952"/>
      <c r="CA71" s="952"/>
      <c r="CB71" s="952"/>
      <c r="CC71" s="952"/>
      <c r="CD71" s="952"/>
      <c r="CE71" s="952"/>
      <c r="CF71" s="952"/>
      <c r="CG71" s="961"/>
      <c r="CH71" s="962"/>
      <c r="CI71" s="963"/>
      <c r="CJ71" s="963"/>
      <c r="CK71" s="963"/>
      <c r="CL71" s="964"/>
      <c r="CM71" s="962"/>
      <c r="CN71" s="963"/>
      <c r="CO71" s="963"/>
      <c r="CP71" s="963"/>
      <c r="CQ71" s="964"/>
      <c r="CR71" s="962"/>
      <c r="CS71" s="963"/>
      <c r="CT71" s="963"/>
      <c r="CU71" s="963"/>
      <c r="CV71" s="964"/>
      <c r="CW71" s="962"/>
      <c r="CX71" s="963"/>
      <c r="CY71" s="963"/>
      <c r="CZ71" s="963"/>
      <c r="DA71" s="964"/>
      <c r="DB71" s="962"/>
      <c r="DC71" s="963"/>
      <c r="DD71" s="963"/>
      <c r="DE71" s="963"/>
      <c r="DF71" s="964"/>
      <c r="DG71" s="962"/>
      <c r="DH71" s="963"/>
      <c r="DI71" s="963"/>
      <c r="DJ71" s="963"/>
      <c r="DK71" s="964"/>
      <c r="DL71" s="962"/>
      <c r="DM71" s="963"/>
      <c r="DN71" s="963"/>
      <c r="DO71" s="963"/>
      <c r="DP71" s="964"/>
      <c r="DQ71" s="962"/>
      <c r="DR71" s="963"/>
      <c r="DS71" s="963"/>
      <c r="DT71" s="963"/>
      <c r="DU71" s="964"/>
      <c r="DV71" s="951"/>
      <c r="DW71" s="952"/>
      <c r="DX71" s="952"/>
      <c r="DY71" s="952"/>
      <c r="DZ71" s="953"/>
      <c r="EA71" s="231"/>
    </row>
    <row r="72" spans="1:131" ht="26.25" customHeight="1" x14ac:dyDescent="0.15">
      <c r="A72" s="240">
        <v>5</v>
      </c>
      <c r="B72" s="980" t="s">
        <v>601</v>
      </c>
      <c r="C72" s="981"/>
      <c r="D72" s="981"/>
      <c r="E72" s="981"/>
      <c r="F72" s="981"/>
      <c r="G72" s="981"/>
      <c r="H72" s="981"/>
      <c r="I72" s="981"/>
      <c r="J72" s="981"/>
      <c r="K72" s="981"/>
      <c r="L72" s="981"/>
      <c r="M72" s="981"/>
      <c r="N72" s="981"/>
      <c r="O72" s="981"/>
      <c r="P72" s="982"/>
      <c r="Q72" s="983">
        <v>198</v>
      </c>
      <c r="R72" s="977"/>
      <c r="S72" s="977"/>
      <c r="T72" s="977"/>
      <c r="U72" s="977"/>
      <c r="V72" s="977">
        <v>188</v>
      </c>
      <c r="W72" s="977"/>
      <c r="X72" s="977"/>
      <c r="Y72" s="977"/>
      <c r="Z72" s="977"/>
      <c r="AA72" s="977">
        <v>10</v>
      </c>
      <c r="AB72" s="977"/>
      <c r="AC72" s="977"/>
      <c r="AD72" s="977"/>
      <c r="AE72" s="977"/>
      <c r="AF72" s="977">
        <v>10</v>
      </c>
      <c r="AG72" s="977"/>
      <c r="AH72" s="977"/>
      <c r="AI72" s="977"/>
      <c r="AJ72" s="977"/>
      <c r="AK72" s="977" t="s">
        <v>544</v>
      </c>
      <c r="AL72" s="977"/>
      <c r="AM72" s="977"/>
      <c r="AN72" s="977"/>
      <c r="AO72" s="977"/>
      <c r="AP72" s="977" t="s">
        <v>544</v>
      </c>
      <c r="AQ72" s="977"/>
      <c r="AR72" s="977"/>
      <c r="AS72" s="977"/>
      <c r="AT72" s="977"/>
      <c r="AU72" s="977" t="s">
        <v>613</v>
      </c>
      <c r="AV72" s="977"/>
      <c r="AW72" s="977"/>
      <c r="AX72" s="977"/>
      <c r="AY72" s="977"/>
      <c r="AZ72" s="978"/>
      <c r="BA72" s="978"/>
      <c r="BB72" s="978"/>
      <c r="BC72" s="978"/>
      <c r="BD72" s="979"/>
      <c r="BE72" s="243"/>
      <c r="BF72" s="243"/>
      <c r="BG72" s="243"/>
      <c r="BH72" s="243"/>
      <c r="BI72" s="243"/>
      <c r="BJ72" s="243"/>
      <c r="BK72" s="243"/>
      <c r="BL72" s="243"/>
      <c r="BM72" s="243"/>
      <c r="BN72" s="243"/>
      <c r="BO72" s="243"/>
      <c r="BP72" s="243"/>
      <c r="BQ72" s="240">
        <v>66</v>
      </c>
      <c r="BR72" s="245"/>
      <c r="BS72" s="951"/>
      <c r="BT72" s="952"/>
      <c r="BU72" s="952"/>
      <c r="BV72" s="952"/>
      <c r="BW72" s="952"/>
      <c r="BX72" s="952"/>
      <c r="BY72" s="952"/>
      <c r="BZ72" s="952"/>
      <c r="CA72" s="952"/>
      <c r="CB72" s="952"/>
      <c r="CC72" s="952"/>
      <c r="CD72" s="952"/>
      <c r="CE72" s="952"/>
      <c r="CF72" s="952"/>
      <c r="CG72" s="961"/>
      <c r="CH72" s="962"/>
      <c r="CI72" s="963"/>
      <c r="CJ72" s="963"/>
      <c r="CK72" s="963"/>
      <c r="CL72" s="964"/>
      <c r="CM72" s="962"/>
      <c r="CN72" s="963"/>
      <c r="CO72" s="963"/>
      <c r="CP72" s="963"/>
      <c r="CQ72" s="964"/>
      <c r="CR72" s="962"/>
      <c r="CS72" s="963"/>
      <c r="CT72" s="963"/>
      <c r="CU72" s="963"/>
      <c r="CV72" s="964"/>
      <c r="CW72" s="962"/>
      <c r="CX72" s="963"/>
      <c r="CY72" s="963"/>
      <c r="CZ72" s="963"/>
      <c r="DA72" s="964"/>
      <c r="DB72" s="962"/>
      <c r="DC72" s="963"/>
      <c r="DD72" s="963"/>
      <c r="DE72" s="963"/>
      <c r="DF72" s="964"/>
      <c r="DG72" s="962"/>
      <c r="DH72" s="963"/>
      <c r="DI72" s="963"/>
      <c r="DJ72" s="963"/>
      <c r="DK72" s="964"/>
      <c r="DL72" s="962"/>
      <c r="DM72" s="963"/>
      <c r="DN72" s="963"/>
      <c r="DO72" s="963"/>
      <c r="DP72" s="964"/>
      <c r="DQ72" s="962"/>
      <c r="DR72" s="963"/>
      <c r="DS72" s="963"/>
      <c r="DT72" s="963"/>
      <c r="DU72" s="964"/>
      <c r="DV72" s="951"/>
      <c r="DW72" s="952"/>
      <c r="DX72" s="952"/>
      <c r="DY72" s="952"/>
      <c r="DZ72" s="953"/>
      <c r="EA72" s="231"/>
    </row>
    <row r="73" spans="1:131" ht="26.25" customHeight="1" x14ac:dyDescent="0.15">
      <c r="A73" s="240">
        <v>6</v>
      </c>
      <c r="B73" s="980" t="s">
        <v>602</v>
      </c>
      <c r="C73" s="981"/>
      <c r="D73" s="981"/>
      <c r="E73" s="981"/>
      <c r="F73" s="981"/>
      <c r="G73" s="981"/>
      <c r="H73" s="981"/>
      <c r="I73" s="981"/>
      <c r="J73" s="981"/>
      <c r="K73" s="981"/>
      <c r="L73" s="981"/>
      <c r="M73" s="981"/>
      <c r="N73" s="981"/>
      <c r="O73" s="981"/>
      <c r="P73" s="982"/>
      <c r="Q73" s="983">
        <v>197</v>
      </c>
      <c r="R73" s="977"/>
      <c r="S73" s="977"/>
      <c r="T73" s="977"/>
      <c r="U73" s="977"/>
      <c r="V73" s="977">
        <v>195</v>
      </c>
      <c r="W73" s="977"/>
      <c r="X73" s="977"/>
      <c r="Y73" s="977"/>
      <c r="Z73" s="977"/>
      <c r="AA73" s="977">
        <v>2</v>
      </c>
      <c r="AB73" s="977"/>
      <c r="AC73" s="977"/>
      <c r="AD73" s="977"/>
      <c r="AE73" s="977"/>
      <c r="AF73" s="977">
        <v>2</v>
      </c>
      <c r="AG73" s="977"/>
      <c r="AH73" s="977"/>
      <c r="AI73" s="977"/>
      <c r="AJ73" s="977"/>
      <c r="AK73" s="977">
        <v>1</v>
      </c>
      <c r="AL73" s="977"/>
      <c r="AM73" s="977"/>
      <c r="AN73" s="977"/>
      <c r="AO73" s="977"/>
      <c r="AP73" s="977" t="s">
        <v>544</v>
      </c>
      <c r="AQ73" s="977"/>
      <c r="AR73" s="977"/>
      <c r="AS73" s="977"/>
      <c r="AT73" s="977"/>
      <c r="AU73" s="977" t="s">
        <v>613</v>
      </c>
      <c r="AV73" s="977"/>
      <c r="AW73" s="977"/>
      <c r="AX73" s="977"/>
      <c r="AY73" s="977"/>
      <c r="AZ73" s="978"/>
      <c r="BA73" s="978"/>
      <c r="BB73" s="978"/>
      <c r="BC73" s="978"/>
      <c r="BD73" s="979"/>
      <c r="BE73" s="243"/>
      <c r="BF73" s="243"/>
      <c r="BG73" s="243"/>
      <c r="BH73" s="243"/>
      <c r="BI73" s="243"/>
      <c r="BJ73" s="243"/>
      <c r="BK73" s="243"/>
      <c r="BL73" s="243"/>
      <c r="BM73" s="243"/>
      <c r="BN73" s="243"/>
      <c r="BO73" s="243"/>
      <c r="BP73" s="243"/>
      <c r="BQ73" s="240">
        <v>67</v>
      </c>
      <c r="BR73" s="245"/>
      <c r="BS73" s="951"/>
      <c r="BT73" s="952"/>
      <c r="BU73" s="952"/>
      <c r="BV73" s="952"/>
      <c r="BW73" s="952"/>
      <c r="BX73" s="952"/>
      <c r="BY73" s="952"/>
      <c r="BZ73" s="952"/>
      <c r="CA73" s="952"/>
      <c r="CB73" s="952"/>
      <c r="CC73" s="952"/>
      <c r="CD73" s="952"/>
      <c r="CE73" s="952"/>
      <c r="CF73" s="952"/>
      <c r="CG73" s="961"/>
      <c r="CH73" s="962"/>
      <c r="CI73" s="963"/>
      <c r="CJ73" s="963"/>
      <c r="CK73" s="963"/>
      <c r="CL73" s="964"/>
      <c r="CM73" s="962"/>
      <c r="CN73" s="963"/>
      <c r="CO73" s="963"/>
      <c r="CP73" s="963"/>
      <c r="CQ73" s="964"/>
      <c r="CR73" s="962"/>
      <c r="CS73" s="963"/>
      <c r="CT73" s="963"/>
      <c r="CU73" s="963"/>
      <c r="CV73" s="964"/>
      <c r="CW73" s="962"/>
      <c r="CX73" s="963"/>
      <c r="CY73" s="963"/>
      <c r="CZ73" s="963"/>
      <c r="DA73" s="964"/>
      <c r="DB73" s="962"/>
      <c r="DC73" s="963"/>
      <c r="DD73" s="963"/>
      <c r="DE73" s="963"/>
      <c r="DF73" s="964"/>
      <c r="DG73" s="962"/>
      <c r="DH73" s="963"/>
      <c r="DI73" s="963"/>
      <c r="DJ73" s="963"/>
      <c r="DK73" s="964"/>
      <c r="DL73" s="962"/>
      <c r="DM73" s="963"/>
      <c r="DN73" s="963"/>
      <c r="DO73" s="963"/>
      <c r="DP73" s="964"/>
      <c r="DQ73" s="962"/>
      <c r="DR73" s="963"/>
      <c r="DS73" s="963"/>
      <c r="DT73" s="963"/>
      <c r="DU73" s="964"/>
      <c r="DV73" s="951"/>
      <c r="DW73" s="952"/>
      <c r="DX73" s="952"/>
      <c r="DY73" s="952"/>
      <c r="DZ73" s="953"/>
      <c r="EA73" s="231"/>
    </row>
    <row r="74" spans="1:131" ht="26.25" customHeight="1" x14ac:dyDescent="0.15">
      <c r="A74" s="240">
        <v>7</v>
      </c>
      <c r="B74" s="980" t="s">
        <v>603</v>
      </c>
      <c r="C74" s="981"/>
      <c r="D74" s="981"/>
      <c r="E74" s="981"/>
      <c r="F74" s="981"/>
      <c r="G74" s="981"/>
      <c r="H74" s="981"/>
      <c r="I74" s="981"/>
      <c r="J74" s="981"/>
      <c r="K74" s="981"/>
      <c r="L74" s="981"/>
      <c r="M74" s="981"/>
      <c r="N74" s="981"/>
      <c r="O74" s="981"/>
      <c r="P74" s="982"/>
      <c r="Q74" s="983">
        <v>1436</v>
      </c>
      <c r="R74" s="977"/>
      <c r="S74" s="977"/>
      <c r="T74" s="977"/>
      <c r="U74" s="977"/>
      <c r="V74" s="977">
        <v>1393</v>
      </c>
      <c r="W74" s="977"/>
      <c r="X74" s="977"/>
      <c r="Y74" s="977"/>
      <c r="Z74" s="977"/>
      <c r="AA74" s="977">
        <v>43</v>
      </c>
      <c r="AB74" s="977"/>
      <c r="AC74" s="977"/>
      <c r="AD74" s="977"/>
      <c r="AE74" s="977"/>
      <c r="AF74" s="977">
        <v>43</v>
      </c>
      <c r="AG74" s="977"/>
      <c r="AH74" s="977"/>
      <c r="AI74" s="977"/>
      <c r="AJ74" s="977"/>
      <c r="AK74" s="977" t="s">
        <v>544</v>
      </c>
      <c r="AL74" s="977"/>
      <c r="AM74" s="977"/>
      <c r="AN74" s="977"/>
      <c r="AO74" s="977"/>
      <c r="AP74" s="977">
        <v>728</v>
      </c>
      <c r="AQ74" s="977"/>
      <c r="AR74" s="977"/>
      <c r="AS74" s="977"/>
      <c r="AT74" s="977"/>
      <c r="AU74" s="977">
        <v>266</v>
      </c>
      <c r="AV74" s="977"/>
      <c r="AW74" s="977"/>
      <c r="AX74" s="977"/>
      <c r="AY74" s="977"/>
      <c r="AZ74" s="978"/>
      <c r="BA74" s="978"/>
      <c r="BB74" s="978"/>
      <c r="BC74" s="978"/>
      <c r="BD74" s="979"/>
      <c r="BE74" s="243"/>
      <c r="BF74" s="243"/>
      <c r="BG74" s="243"/>
      <c r="BH74" s="243"/>
      <c r="BI74" s="243"/>
      <c r="BJ74" s="243"/>
      <c r="BK74" s="243"/>
      <c r="BL74" s="243"/>
      <c r="BM74" s="243"/>
      <c r="BN74" s="243"/>
      <c r="BO74" s="243"/>
      <c r="BP74" s="243"/>
      <c r="BQ74" s="240">
        <v>68</v>
      </c>
      <c r="BR74" s="245"/>
      <c r="BS74" s="951"/>
      <c r="BT74" s="952"/>
      <c r="BU74" s="952"/>
      <c r="BV74" s="952"/>
      <c r="BW74" s="952"/>
      <c r="BX74" s="952"/>
      <c r="BY74" s="952"/>
      <c r="BZ74" s="952"/>
      <c r="CA74" s="952"/>
      <c r="CB74" s="952"/>
      <c r="CC74" s="952"/>
      <c r="CD74" s="952"/>
      <c r="CE74" s="952"/>
      <c r="CF74" s="952"/>
      <c r="CG74" s="961"/>
      <c r="CH74" s="962"/>
      <c r="CI74" s="963"/>
      <c r="CJ74" s="963"/>
      <c r="CK74" s="963"/>
      <c r="CL74" s="964"/>
      <c r="CM74" s="962"/>
      <c r="CN74" s="963"/>
      <c r="CO74" s="963"/>
      <c r="CP74" s="963"/>
      <c r="CQ74" s="964"/>
      <c r="CR74" s="962"/>
      <c r="CS74" s="963"/>
      <c r="CT74" s="963"/>
      <c r="CU74" s="963"/>
      <c r="CV74" s="964"/>
      <c r="CW74" s="962"/>
      <c r="CX74" s="963"/>
      <c r="CY74" s="963"/>
      <c r="CZ74" s="963"/>
      <c r="DA74" s="964"/>
      <c r="DB74" s="962"/>
      <c r="DC74" s="963"/>
      <c r="DD74" s="963"/>
      <c r="DE74" s="963"/>
      <c r="DF74" s="964"/>
      <c r="DG74" s="962"/>
      <c r="DH74" s="963"/>
      <c r="DI74" s="963"/>
      <c r="DJ74" s="963"/>
      <c r="DK74" s="964"/>
      <c r="DL74" s="962"/>
      <c r="DM74" s="963"/>
      <c r="DN74" s="963"/>
      <c r="DO74" s="963"/>
      <c r="DP74" s="964"/>
      <c r="DQ74" s="962"/>
      <c r="DR74" s="963"/>
      <c r="DS74" s="963"/>
      <c r="DT74" s="963"/>
      <c r="DU74" s="964"/>
      <c r="DV74" s="951"/>
      <c r="DW74" s="952"/>
      <c r="DX74" s="952"/>
      <c r="DY74" s="952"/>
      <c r="DZ74" s="953"/>
      <c r="EA74" s="231"/>
    </row>
    <row r="75" spans="1:131" ht="26.25" customHeight="1" x14ac:dyDescent="0.15">
      <c r="A75" s="240">
        <v>8</v>
      </c>
      <c r="B75" s="980" t="s">
        <v>604</v>
      </c>
      <c r="C75" s="981"/>
      <c r="D75" s="981"/>
      <c r="E75" s="981"/>
      <c r="F75" s="981"/>
      <c r="G75" s="981"/>
      <c r="H75" s="981"/>
      <c r="I75" s="981"/>
      <c r="J75" s="981"/>
      <c r="K75" s="981"/>
      <c r="L75" s="981"/>
      <c r="M75" s="981"/>
      <c r="N75" s="981"/>
      <c r="O75" s="981"/>
      <c r="P75" s="982"/>
      <c r="Q75" s="984">
        <v>2052</v>
      </c>
      <c r="R75" s="985"/>
      <c r="S75" s="985"/>
      <c r="T75" s="985"/>
      <c r="U75" s="986"/>
      <c r="V75" s="987">
        <v>1980</v>
      </c>
      <c r="W75" s="985"/>
      <c r="X75" s="985"/>
      <c r="Y75" s="985"/>
      <c r="Z75" s="986"/>
      <c r="AA75" s="987">
        <v>72</v>
      </c>
      <c r="AB75" s="985"/>
      <c r="AC75" s="985"/>
      <c r="AD75" s="985"/>
      <c r="AE75" s="986"/>
      <c r="AF75" s="987">
        <v>72</v>
      </c>
      <c r="AG75" s="985"/>
      <c r="AH75" s="985"/>
      <c r="AI75" s="985"/>
      <c r="AJ75" s="986"/>
      <c r="AK75" s="987" t="s">
        <v>544</v>
      </c>
      <c r="AL75" s="985"/>
      <c r="AM75" s="985"/>
      <c r="AN75" s="985"/>
      <c r="AO75" s="986"/>
      <c r="AP75" s="987">
        <v>1765</v>
      </c>
      <c r="AQ75" s="985"/>
      <c r="AR75" s="985"/>
      <c r="AS75" s="985"/>
      <c r="AT75" s="986"/>
      <c r="AU75" s="987">
        <v>440</v>
      </c>
      <c r="AV75" s="985"/>
      <c r="AW75" s="985"/>
      <c r="AX75" s="985"/>
      <c r="AY75" s="986"/>
      <c r="AZ75" s="978"/>
      <c r="BA75" s="978"/>
      <c r="BB75" s="978"/>
      <c r="BC75" s="978"/>
      <c r="BD75" s="979"/>
      <c r="BE75" s="243"/>
      <c r="BF75" s="243"/>
      <c r="BG75" s="243"/>
      <c r="BH75" s="243"/>
      <c r="BI75" s="243"/>
      <c r="BJ75" s="243"/>
      <c r="BK75" s="243"/>
      <c r="BL75" s="243"/>
      <c r="BM75" s="243"/>
      <c r="BN75" s="243"/>
      <c r="BO75" s="243"/>
      <c r="BP75" s="243"/>
      <c r="BQ75" s="240">
        <v>69</v>
      </c>
      <c r="BR75" s="245"/>
      <c r="BS75" s="951"/>
      <c r="BT75" s="952"/>
      <c r="BU75" s="952"/>
      <c r="BV75" s="952"/>
      <c r="BW75" s="952"/>
      <c r="BX75" s="952"/>
      <c r="BY75" s="952"/>
      <c r="BZ75" s="952"/>
      <c r="CA75" s="952"/>
      <c r="CB75" s="952"/>
      <c r="CC75" s="952"/>
      <c r="CD75" s="952"/>
      <c r="CE75" s="952"/>
      <c r="CF75" s="952"/>
      <c r="CG75" s="961"/>
      <c r="CH75" s="962"/>
      <c r="CI75" s="963"/>
      <c r="CJ75" s="963"/>
      <c r="CK75" s="963"/>
      <c r="CL75" s="964"/>
      <c r="CM75" s="962"/>
      <c r="CN75" s="963"/>
      <c r="CO75" s="963"/>
      <c r="CP75" s="963"/>
      <c r="CQ75" s="964"/>
      <c r="CR75" s="962"/>
      <c r="CS75" s="963"/>
      <c r="CT75" s="963"/>
      <c r="CU75" s="963"/>
      <c r="CV75" s="964"/>
      <c r="CW75" s="962"/>
      <c r="CX75" s="963"/>
      <c r="CY75" s="963"/>
      <c r="CZ75" s="963"/>
      <c r="DA75" s="964"/>
      <c r="DB75" s="962"/>
      <c r="DC75" s="963"/>
      <c r="DD75" s="963"/>
      <c r="DE75" s="963"/>
      <c r="DF75" s="964"/>
      <c r="DG75" s="962"/>
      <c r="DH75" s="963"/>
      <c r="DI75" s="963"/>
      <c r="DJ75" s="963"/>
      <c r="DK75" s="964"/>
      <c r="DL75" s="962"/>
      <c r="DM75" s="963"/>
      <c r="DN75" s="963"/>
      <c r="DO75" s="963"/>
      <c r="DP75" s="964"/>
      <c r="DQ75" s="962"/>
      <c r="DR75" s="963"/>
      <c r="DS75" s="963"/>
      <c r="DT75" s="963"/>
      <c r="DU75" s="964"/>
      <c r="DV75" s="951"/>
      <c r="DW75" s="952"/>
      <c r="DX75" s="952"/>
      <c r="DY75" s="952"/>
      <c r="DZ75" s="953"/>
      <c r="EA75" s="231"/>
    </row>
    <row r="76" spans="1:131" ht="26.25" customHeight="1" x14ac:dyDescent="0.15">
      <c r="A76" s="240">
        <v>9</v>
      </c>
      <c r="B76" s="980" t="s">
        <v>605</v>
      </c>
      <c r="C76" s="981"/>
      <c r="D76" s="981"/>
      <c r="E76" s="981"/>
      <c r="F76" s="981"/>
      <c r="G76" s="981"/>
      <c r="H76" s="981"/>
      <c r="I76" s="981"/>
      <c r="J76" s="981"/>
      <c r="K76" s="981"/>
      <c r="L76" s="981"/>
      <c r="M76" s="981"/>
      <c r="N76" s="981"/>
      <c r="O76" s="981"/>
      <c r="P76" s="982"/>
      <c r="Q76" s="984">
        <v>236</v>
      </c>
      <c r="R76" s="985"/>
      <c r="S76" s="985"/>
      <c r="T76" s="985"/>
      <c r="U76" s="986"/>
      <c r="V76" s="987">
        <v>228</v>
      </c>
      <c r="W76" s="985"/>
      <c r="X76" s="985"/>
      <c r="Y76" s="985"/>
      <c r="Z76" s="986"/>
      <c r="AA76" s="987">
        <v>8</v>
      </c>
      <c r="AB76" s="985"/>
      <c r="AC76" s="985"/>
      <c r="AD76" s="985"/>
      <c r="AE76" s="986"/>
      <c r="AF76" s="987">
        <v>8</v>
      </c>
      <c r="AG76" s="985"/>
      <c r="AH76" s="985"/>
      <c r="AI76" s="985"/>
      <c r="AJ76" s="986"/>
      <c r="AK76" s="987">
        <v>45</v>
      </c>
      <c r="AL76" s="985"/>
      <c r="AM76" s="985"/>
      <c r="AN76" s="985"/>
      <c r="AO76" s="986"/>
      <c r="AP76" s="987" t="s">
        <v>544</v>
      </c>
      <c r="AQ76" s="985"/>
      <c r="AR76" s="985"/>
      <c r="AS76" s="985"/>
      <c r="AT76" s="986"/>
      <c r="AU76" s="987" t="s">
        <v>613</v>
      </c>
      <c r="AV76" s="985"/>
      <c r="AW76" s="985"/>
      <c r="AX76" s="985"/>
      <c r="AY76" s="986"/>
      <c r="AZ76" s="978"/>
      <c r="BA76" s="978"/>
      <c r="BB76" s="978"/>
      <c r="BC76" s="978"/>
      <c r="BD76" s="979"/>
      <c r="BE76" s="243"/>
      <c r="BF76" s="243"/>
      <c r="BG76" s="243"/>
      <c r="BH76" s="243"/>
      <c r="BI76" s="243"/>
      <c r="BJ76" s="243"/>
      <c r="BK76" s="243"/>
      <c r="BL76" s="243"/>
      <c r="BM76" s="243"/>
      <c r="BN76" s="243"/>
      <c r="BO76" s="243"/>
      <c r="BP76" s="243"/>
      <c r="BQ76" s="240">
        <v>70</v>
      </c>
      <c r="BR76" s="245"/>
      <c r="BS76" s="951"/>
      <c r="BT76" s="952"/>
      <c r="BU76" s="952"/>
      <c r="BV76" s="952"/>
      <c r="BW76" s="952"/>
      <c r="BX76" s="952"/>
      <c r="BY76" s="952"/>
      <c r="BZ76" s="952"/>
      <c r="CA76" s="952"/>
      <c r="CB76" s="952"/>
      <c r="CC76" s="952"/>
      <c r="CD76" s="952"/>
      <c r="CE76" s="952"/>
      <c r="CF76" s="952"/>
      <c r="CG76" s="961"/>
      <c r="CH76" s="962"/>
      <c r="CI76" s="963"/>
      <c r="CJ76" s="963"/>
      <c r="CK76" s="963"/>
      <c r="CL76" s="964"/>
      <c r="CM76" s="962"/>
      <c r="CN76" s="963"/>
      <c r="CO76" s="963"/>
      <c r="CP76" s="963"/>
      <c r="CQ76" s="964"/>
      <c r="CR76" s="962"/>
      <c r="CS76" s="963"/>
      <c r="CT76" s="963"/>
      <c r="CU76" s="963"/>
      <c r="CV76" s="964"/>
      <c r="CW76" s="962"/>
      <c r="CX76" s="963"/>
      <c r="CY76" s="963"/>
      <c r="CZ76" s="963"/>
      <c r="DA76" s="964"/>
      <c r="DB76" s="962"/>
      <c r="DC76" s="963"/>
      <c r="DD76" s="963"/>
      <c r="DE76" s="963"/>
      <c r="DF76" s="964"/>
      <c r="DG76" s="962"/>
      <c r="DH76" s="963"/>
      <c r="DI76" s="963"/>
      <c r="DJ76" s="963"/>
      <c r="DK76" s="964"/>
      <c r="DL76" s="962"/>
      <c r="DM76" s="963"/>
      <c r="DN76" s="963"/>
      <c r="DO76" s="963"/>
      <c r="DP76" s="964"/>
      <c r="DQ76" s="962"/>
      <c r="DR76" s="963"/>
      <c r="DS76" s="963"/>
      <c r="DT76" s="963"/>
      <c r="DU76" s="964"/>
      <c r="DV76" s="951"/>
      <c r="DW76" s="952"/>
      <c r="DX76" s="952"/>
      <c r="DY76" s="952"/>
      <c r="DZ76" s="953"/>
      <c r="EA76" s="231"/>
    </row>
    <row r="77" spans="1:131" ht="26.25" customHeight="1" x14ac:dyDescent="0.15">
      <c r="A77" s="240">
        <v>10</v>
      </c>
      <c r="B77" s="980" t="s">
        <v>606</v>
      </c>
      <c r="C77" s="981"/>
      <c r="D77" s="981"/>
      <c r="E77" s="981"/>
      <c r="F77" s="981"/>
      <c r="G77" s="981"/>
      <c r="H77" s="981"/>
      <c r="I77" s="981"/>
      <c r="J77" s="981"/>
      <c r="K77" s="981"/>
      <c r="L77" s="981"/>
      <c r="M77" s="981"/>
      <c r="N77" s="981"/>
      <c r="O77" s="981"/>
      <c r="P77" s="982"/>
      <c r="Q77" s="984">
        <v>65</v>
      </c>
      <c r="R77" s="985"/>
      <c r="S77" s="985"/>
      <c r="T77" s="985"/>
      <c r="U77" s="986"/>
      <c r="V77" s="987">
        <v>65</v>
      </c>
      <c r="W77" s="985"/>
      <c r="X77" s="985"/>
      <c r="Y77" s="985"/>
      <c r="Z77" s="986"/>
      <c r="AA77" s="987" t="s">
        <v>544</v>
      </c>
      <c r="AB77" s="985"/>
      <c r="AC77" s="985"/>
      <c r="AD77" s="985"/>
      <c r="AE77" s="986"/>
      <c r="AF77" s="987" t="s">
        <v>544</v>
      </c>
      <c r="AG77" s="985"/>
      <c r="AH77" s="985"/>
      <c r="AI77" s="985"/>
      <c r="AJ77" s="986"/>
      <c r="AK77" s="987" t="s">
        <v>544</v>
      </c>
      <c r="AL77" s="985"/>
      <c r="AM77" s="985"/>
      <c r="AN77" s="985"/>
      <c r="AO77" s="986"/>
      <c r="AP77" s="987" t="s">
        <v>544</v>
      </c>
      <c r="AQ77" s="985"/>
      <c r="AR77" s="985"/>
      <c r="AS77" s="985"/>
      <c r="AT77" s="986"/>
      <c r="AU77" s="987" t="s">
        <v>613</v>
      </c>
      <c r="AV77" s="985"/>
      <c r="AW77" s="985"/>
      <c r="AX77" s="985"/>
      <c r="AY77" s="986"/>
      <c r="AZ77" s="978"/>
      <c r="BA77" s="978"/>
      <c r="BB77" s="978"/>
      <c r="BC77" s="978"/>
      <c r="BD77" s="979"/>
      <c r="BE77" s="243"/>
      <c r="BF77" s="243"/>
      <c r="BG77" s="243"/>
      <c r="BH77" s="243"/>
      <c r="BI77" s="243"/>
      <c r="BJ77" s="243"/>
      <c r="BK77" s="243"/>
      <c r="BL77" s="243"/>
      <c r="BM77" s="243"/>
      <c r="BN77" s="243"/>
      <c r="BO77" s="243"/>
      <c r="BP77" s="243"/>
      <c r="BQ77" s="240">
        <v>71</v>
      </c>
      <c r="BR77" s="245"/>
      <c r="BS77" s="951"/>
      <c r="BT77" s="952"/>
      <c r="BU77" s="952"/>
      <c r="BV77" s="952"/>
      <c r="BW77" s="952"/>
      <c r="BX77" s="952"/>
      <c r="BY77" s="952"/>
      <c r="BZ77" s="952"/>
      <c r="CA77" s="952"/>
      <c r="CB77" s="952"/>
      <c r="CC77" s="952"/>
      <c r="CD77" s="952"/>
      <c r="CE77" s="952"/>
      <c r="CF77" s="952"/>
      <c r="CG77" s="961"/>
      <c r="CH77" s="962"/>
      <c r="CI77" s="963"/>
      <c r="CJ77" s="963"/>
      <c r="CK77" s="963"/>
      <c r="CL77" s="964"/>
      <c r="CM77" s="962"/>
      <c r="CN77" s="963"/>
      <c r="CO77" s="963"/>
      <c r="CP77" s="963"/>
      <c r="CQ77" s="964"/>
      <c r="CR77" s="962"/>
      <c r="CS77" s="963"/>
      <c r="CT77" s="963"/>
      <c r="CU77" s="963"/>
      <c r="CV77" s="964"/>
      <c r="CW77" s="962"/>
      <c r="CX77" s="963"/>
      <c r="CY77" s="963"/>
      <c r="CZ77" s="963"/>
      <c r="DA77" s="964"/>
      <c r="DB77" s="962"/>
      <c r="DC77" s="963"/>
      <c r="DD77" s="963"/>
      <c r="DE77" s="963"/>
      <c r="DF77" s="964"/>
      <c r="DG77" s="962"/>
      <c r="DH77" s="963"/>
      <c r="DI77" s="963"/>
      <c r="DJ77" s="963"/>
      <c r="DK77" s="964"/>
      <c r="DL77" s="962"/>
      <c r="DM77" s="963"/>
      <c r="DN77" s="963"/>
      <c r="DO77" s="963"/>
      <c r="DP77" s="964"/>
      <c r="DQ77" s="962"/>
      <c r="DR77" s="963"/>
      <c r="DS77" s="963"/>
      <c r="DT77" s="963"/>
      <c r="DU77" s="964"/>
      <c r="DV77" s="951"/>
      <c r="DW77" s="952"/>
      <c r="DX77" s="952"/>
      <c r="DY77" s="952"/>
      <c r="DZ77" s="953"/>
      <c r="EA77" s="231"/>
    </row>
    <row r="78" spans="1:131" ht="26.25" customHeight="1" x14ac:dyDescent="0.15">
      <c r="A78" s="240">
        <v>11</v>
      </c>
      <c r="B78" s="980" t="s">
        <v>607</v>
      </c>
      <c r="C78" s="981"/>
      <c r="D78" s="981"/>
      <c r="E78" s="981"/>
      <c r="F78" s="981"/>
      <c r="G78" s="981"/>
      <c r="H78" s="981"/>
      <c r="I78" s="981"/>
      <c r="J78" s="981"/>
      <c r="K78" s="981"/>
      <c r="L78" s="981"/>
      <c r="M78" s="981"/>
      <c r="N78" s="981"/>
      <c r="O78" s="981"/>
      <c r="P78" s="982"/>
      <c r="Q78" s="983">
        <v>276</v>
      </c>
      <c r="R78" s="977"/>
      <c r="S78" s="977"/>
      <c r="T78" s="977"/>
      <c r="U78" s="977"/>
      <c r="V78" s="977">
        <v>263</v>
      </c>
      <c r="W78" s="977"/>
      <c r="X78" s="977"/>
      <c r="Y78" s="977"/>
      <c r="Z78" s="977"/>
      <c r="AA78" s="977">
        <v>13</v>
      </c>
      <c r="AB78" s="977"/>
      <c r="AC78" s="977"/>
      <c r="AD78" s="977"/>
      <c r="AE78" s="977"/>
      <c r="AF78" s="977">
        <v>13</v>
      </c>
      <c r="AG78" s="977"/>
      <c r="AH78" s="977"/>
      <c r="AI78" s="977"/>
      <c r="AJ78" s="977"/>
      <c r="AK78" s="977" t="s">
        <v>544</v>
      </c>
      <c r="AL78" s="977"/>
      <c r="AM78" s="977"/>
      <c r="AN78" s="977"/>
      <c r="AO78" s="977"/>
      <c r="AP78" s="977" t="s">
        <v>544</v>
      </c>
      <c r="AQ78" s="977"/>
      <c r="AR78" s="977"/>
      <c r="AS78" s="977"/>
      <c r="AT78" s="977"/>
      <c r="AU78" s="977" t="s">
        <v>613</v>
      </c>
      <c r="AV78" s="977"/>
      <c r="AW78" s="977"/>
      <c r="AX78" s="977"/>
      <c r="AY78" s="977"/>
      <c r="AZ78" s="978"/>
      <c r="BA78" s="978"/>
      <c r="BB78" s="978"/>
      <c r="BC78" s="978"/>
      <c r="BD78" s="979"/>
      <c r="BE78" s="243"/>
      <c r="BF78" s="243"/>
      <c r="BG78" s="243"/>
      <c r="BH78" s="243"/>
      <c r="BI78" s="243"/>
      <c r="BJ78" s="231"/>
      <c r="BK78" s="231"/>
      <c r="BL78" s="231"/>
      <c r="BM78" s="231"/>
      <c r="BN78" s="231"/>
      <c r="BO78" s="243"/>
      <c r="BP78" s="243"/>
      <c r="BQ78" s="240">
        <v>72</v>
      </c>
      <c r="BR78" s="245"/>
      <c r="BS78" s="951"/>
      <c r="BT78" s="952"/>
      <c r="BU78" s="952"/>
      <c r="BV78" s="952"/>
      <c r="BW78" s="952"/>
      <c r="BX78" s="952"/>
      <c r="BY78" s="952"/>
      <c r="BZ78" s="952"/>
      <c r="CA78" s="952"/>
      <c r="CB78" s="952"/>
      <c r="CC78" s="952"/>
      <c r="CD78" s="952"/>
      <c r="CE78" s="952"/>
      <c r="CF78" s="952"/>
      <c r="CG78" s="961"/>
      <c r="CH78" s="962"/>
      <c r="CI78" s="963"/>
      <c r="CJ78" s="963"/>
      <c r="CK78" s="963"/>
      <c r="CL78" s="964"/>
      <c r="CM78" s="962"/>
      <c r="CN78" s="963"/>
      <c r="CO78" s="963"/>
      <c r="CP78" s="963"/>
      <c r="CQ78" s="964"/>
      <c r="CR78" s="962"/>
      <c r="CS78" s="963"/>
      <c r="CT78" s="963"/>
      <c r="CU78" s="963"/>
      <c r="CV78" s="964"/>
      <c r="CW78" s="962"/>
      <c r="CX78" s="963"/>
      <c r="CY78" s="963"/>
      <c r="CZ78" s="963"/>
      <c r="DA78" s="964"/>
      <c r="DB78" s="962"/>
      <c r="DC78" s="963"/>
      <c r="DD78" s="963"/>
      <c r="DE78" s="963"/>
      <c r="DF78" s="964"/>
      <c r="DG78" s="962"/>
      <c r="DH78" s="963"/>
      <c r="DI78" s="963"/>
      <c r="DJ78" s="963"/>
      <c r="DK78" s="964"/>
      <c r="DL78" s="962"/>
      <c r="DM78" s="963"/>
      <c r="DN78" s="963"/>
      <c r="DO78" s="963"/>
      <c r="DP78" s="964"/>
      <c r="DQ78" s="962"/>
      <c r="DR78" s="963"/>
      <c r="DS78" s="963"/>
      <c r="DT78" s="963"/>
      <c r="DU78" s="964"/>
      <c r="DV78" s="951"/>
      <c r="DW78" s="952"/>
      <c r="DX78" s="952"/>
      <c r="DY78" s="952"/>
      <c r="DZ78" s="953"/>
      <c r="EA78" s="231"/>
    </row>
    <row r="79" spans="1:131" ht="26.25" customHeight="1" x14ac:dyDescent="0.15">
      <c r="A79" s="240">
        <v>12</v>
      </c>
      <c r="B79" s="980" t="s">
        <v>608</v>
      </c>
      <c r="C79" s="981"/>
      <c r="D79" s="981"/>
      <c r="E79" s="981"/>
      <c r="F79" s="981"/>
      <c r="G79" s="981"/>
      <c r="H79" s="981"/>
      <c r="I79" s="981"/>
      <c r="J79" s="981"/>
      <c r="K79" s="981"/>
      <c r="L79" s="981"/>
      <c r="M79" s="981"/>
      <c r="N79" s="981"/>
      <c r="O79" s="981"/>
      <c r="P79" s="982"/>
      <c r="Q79" s="983">
        <v>1891</v>
      </c>
      <c r="R79" s="977"/>
      <c r="S79" s="977"/>
      <c r="T79" s="977"/>
      <c r="U79" s="977"/>
      <c r="V79" s="977">
        <v>1844</v>
      </c>
      <c r="W79" s="977"/>
      <c r="X79" s="977"/>
      <c r="Y79" s="977"/>
      <c r="Z79" s="977"/>
      <c r="AA79" s="977">
        <v>47</v>
      </c>
      <c r="AB79" s="977"/>
      <c r="AC79" s="977"/>
      <c r="AD79" s="977"/>
      <c r="AE79" s="977"/>
      <c r="AF79" s="977">
        <v>47</v>
      </c>
      <c r="AG79" s="977"/>
      <c r="AH79" s="977"/>
      <c r="AI79" s="977"/>
      <c r="AJ79" s="977"/>
      <c r="AK79" s="977" t="s">
        <v>544</v>
      </c>
      <c r="AL79" s="977"/>
      <c r="AM79" s="977"/>
      <c r="AN79" s="977"/>
      <c r="AO79" s="977"/>
      <c r="AP79" s="977" t="s">
        <v>544</v>
      </c>
      <c r="AQ79" s="977"/>
      <c r="AR79" s="977"/>
      <c r="AS79" s="977"/>
      <c r="AT79" s="977"/>
      <c r="AU79" s="977" t="s">
        <v>613</v>
      </c>
      <c r="AV79" s="977"/>
      <c r="AW79" s="977"/>
      <c r="AX79" s="977"/>
      <c r="AY79" s="977"/>
      <c r="AZ79" s="978"/>
      <c r="BA79" s="978"/>
      <c r="BB79" s="978"/>
      <c r="BC79" s="978"/>
      <c r="BD79" s="979"/>
      <c r="BE79" s="243"/>
      <c r="BF79" s="243"/>
      <c r="BG79" s="243"/>
      <c r="BH79" s="243"/>
      <c r="BI79" s="243"/>
      <c r="BJ79" s="231"/>
      <c r="BK79" s="231"/>
      <c r="BL79" s="231"/>
      <c r="BM79" s="231"/>
      <c r="BN79" s="231"/>
      <c r="BO79" s="243"/>
      <c r="BP79" s="243"/>
      <c r="BQ79" s="240">
        <v>73</v>
      </c>
      <c r="BR79" s="245"/>
      <c r="BS79" s="951"/>
      <c r="BT79" s="952"/>
      <c r="BU79" s="952"/>
      <c r="BV79" s="952"/>
      <c r="BW79" s="952"/>
      <c r="BX79" s="952"/>
      <c r="BY79" s="952"/>
      <c r="BZ79" s="952"/>
      <c r="CA79" s="952"/>
      <c r="CB79" s="952"/>
      <c r="CC79" s="952"/>
      <c r="CD79" s="952"/>
      <c r="CE79" s="952"/>
      <c r="CF79" s="952"/>
      <c r="CG79" s="961"/>
      <c r="CH79" s="962"/>
      <c r="CI79" s="963"/>
      <c r="CJ79" s="963"/>
      <c r="CK79" s="963"/>
      <c r="CL79" s="964"/>
      <c r="CM79" s="962"/>
      <c r="CN79" s="963"/>
      <c r="CO79" s="963"/>
      <c r="CP79" s="963"/>
      <c r="CQ79" s="964"/>
      <c r="CR79" s="962"/>
      <c r="CS79" s="963"/>
      <c r="CT79" s="963"/>
      <c r="CU79" s="963"/>
      <c r="CV79" s="964"/>
      <c r="CW79" s="962"/>
      <c r="CX79" s="963"/>
      <c r="CY79" s="963"/>
      <c r="CZ79" s="963"/>
      <c r="DA79" s="964"/>
      <c r="DB79" s="962"/>
      <c r="DC79" s="963"/>
      <c r="DD79" s="963"/>
      <c r="DE79" s="963"/>
      <c r="DF79" s="964"/>
      <c r="DG79" s="962"/>
      <c r="DH79" s="963"/>
      <c r="DI79" s="963"/>
      <c r="DJ79" s="963"/>
      <c r="DK79" s="964"/>
      <c r="DL79" s="962"/>
      <c r="DM79" s="963"/>
      <c r="DN79" s="963"/>
      <c r="DO79" s="963"/>
      <c r="DP79" s="964"/>
      <c r="DQ79" s="962"/>
      <c r="DR79" s="963"/>
      <c r="DS79" s="963"/>
      <c r="DT79" s="963"/>
      <c r="DU79" s="964"/>
      <c r="DV79" s="951"/>
      <c r="DW79" s="952"/>
      <c r="DX79" s="952"/>
      <c r="DY79" s="952"/>
      <c r="DZ79" s="953"/>
      <c r="EA79" s="231"/>
    </row>
    <row r="80" spans="1:131" ht="26.25" customHeight="1" x14ac:dyDescent="0.15">
      <c r="A80" s="240">
        <v>13</v>
      </c>
      <c r="B80" s="980" t="s">
        <v>609</v>
      </c>
      <c r="C80" s="981"/>
      <c r="D80" s="981"/>
      <c r="E80" s="981"/>
      <c r="F80" s="981"/>
      <c r="G80" s="981"/>
      <c r="H80" s="981"/>
      <c r="I80" s="981"/>
      <c r="J80" s="981"/>
      <c r="K80" s="981"/>
      <c r="L80" s="981"/>
      <c r="M80" s="981"/>
      <c r="N80" s="981"/>
      <c r="O80" s="981"/>
      <c r="P80" s="982"/>
      <c r="Q80" s="983">
        <v>70477</v>
      </c>
      <c r="R80" s="977"/>
      <c r="S80" s="977"/>
      <c r="T80" s="977"/>
      <c r="U80" s="977"/>
      <c r="V80" s="977">
        <v>68238</v>
      </c>
      <c r="W80" s="977"/>
      <c r="X80" s="977"/>
      <c r="Y80" s="977"/>
      <c r="Z80" s="977"/>
      <c r="AA80" s="977">
        <v>2239</v>
      </c>
      <c r="AB80" s="977"/>
      <c r="AC80" s="977"/>
      <c r="AD80" s="977"/>
      <c r="AE80" s="977"/>
      <c r="AF80" s="977">
        <v>2239</v>
      </c>
      <c r="AG80" s="977"/>
      <c r="AH80" s="977"/>
      <c r="AI80" s="977"/>
      <c r="AJ80" s="977"/>
      <c r="AK80" s="977">
        <v>1112</v>
      </c>
      <c r="AL80" s="977"/>
      <c r="AM80" s="977"/>
      <c r="AN80" s="977"/>
      <c r="AO80" s="977"/>
      <c r="AP80" s="977" t="s">
        <v>544</v>
      </c>
      <c r="AQ80" s="977"/>
      <c r="AR80" s="977"/>
      <c r="AS80" s="977"/>
      <c r="AT80" s="977"/>
      <c r="AU80" s="977" t="s">
        <v>613</v>
      </c>
      <c r="AV80" s="977"/>
      <c r="AW80" s="977"/>
      <c r="AX80" s="977"/>
      <c r="AY80" s="977"/>
      <c r="AZ80" s="978"/>
      <c r="BA80" s="978"/>
      <c r="BB80" s="978"/>
      <c r="BC80" s="978"/>
      <c r="BD80" s="979"/>
      <c r="BE80" s="243"/>
      <c r="BF80" s="243"/>
      <c r="BG80" s="243"/>
      <c r="BH80" s="243"/>
      <c r="BI80" s="243"/>
      <c r="BJ80" s="243"/>
      <c r="BK80" s="243"/>
      <c r="BL80" s="243"/>
      <c r="BM80" s="243"/>
      <c r="BN80" s="243"/>
      <c r="BO80" s="243"/>
      <c r="BP80" s="243"/>
      <c r="BQ80" s="240">
        <v>74</v>
      </c>
      <c r="BR80" s="245"/>
      <c r="BS80" s="951"/>
      <c r="BT80" s="952"/>
      <c r="BU80" s="952"/>
      <c r="BV80" s="952"/>
      <c r="BW80" s="952"/>
      <c r="BX80" s="952"/>
      <c r="BY80" s="952"/>
      <c r="BZ80" s="952"/>
      <c r="CA80" s="952"/>
      <c r="CB80" s="952"/>
      <c r="CC80" s="952"/>
      <c r="CD80" s="952"/>
      <c r="CE80" s="952"/>
      <c r="CF80" s="952"/>
      <c r="CG80" s="961"/>
      <c r="CH80" s="962"/>
      <c r="CI80" s="963"/>
      <c r="CJ80" s="963"/>
      <c r="CK80" s="963"/>
      <c r="CL80" s="964"/>
      <c r="CM80" s="962"/>
      <c r="CN80" s="963"/>
      <c r="CO80" s="963"/>
      <c r="CP80" s="963"/>
      <c r="CQ80" s="964"/>
      <c r="CR80" s="962"/>
      <c r="CS80" s="963"/>
      <c r="CT80" s="963"/>
      <c r="CU80" s="963"/>
      <c r="CV80" s="964"/>
      <c r="CW80" s="962"/>
      <c r="CX80" s="963"/>
      <c r="CY80" s="963"/>
      <c r="CZ80" s="963"/>
      <c r="DA80" s="964"/>
      <c r="DB80" s="962"/>
      <c r="DC80" s="963"/>
      <c r="DD80" s="963"/>
      <c r="DE80" s="963"/>
      <c r="DF80" s="964"/>
      <c r="DG80" s="962"/>
      <c r="DH80" s="963"/>
      <c r="DI80" s="963"/>
      <c r="DJ80" s="963"/>
      <c r="DK80" s="964"/>
      <c r="DL80" s="962"/>
      <c r="DM80" s="963"/>
      <c r="DN80" s="963"/>
      <c r="DO80" s="963"/>
      <c r="DP80" s="964"/>
      <c r="DQ80" s="962"/>
      <c r="DR80" s="963"/>
      <c r="DS80" s="963"/>
      <c r="DT80" s="963"/>
      <c r="DU80" s="964"/>
      <c r="DV80" s="951"/>
      <c r="DW80" s="952"/>
      <c r="DX80" s="952"/>
      <c r="DY80" s="952"/>
      <c r="DZ80" s="953"/>
      <c r="EA80" s="231"/>
    </row>
    <row r="81" spans="1:131" ht="26.25" customHeight="1" x14ac:dyDescent="0.15">
      <c r="A81" s="240">
        <v>14</v>
      </c>
      <c r="B81" s="980" t="s">
        <v>610</v>
      </c>
      <c r="C81" s="981"/>
      <c r="D81" s="981"/>
      <c r="E81" s="981"/>
      <c r="F81" s="981"/>
      <c r="G81" s="981"/>
      <c r="H81" s="981"/>
      <c r="I81" s="981"/>
      <c r="J81" s="981"/>
      <c r="K81" s="981"/>
      <c r="L81" s="981"/>
      <c r="M81" s="981"/>
      <c r="N81" s="981"/>
      <c r="O81" s="981"/>
      <c r="P81" s="982"/>
      <c r="Q81" s="983">
        <v>168</v>
      </c>
      <c r="R81" s="977"/>
      <c r="S81" s="977"/>
      <c r="T81" s="977"/>
      <c r="U81" s="977"/>
      <c r="V81" s="977">
        <v>146</v>
      </c>
      <c r="W81" s="977"/>
      <c r="X81" s="977"/>
      <c r="Y81" s="977"/>
      <c r="Z81" s="977"/>
      <c r="AA81" s="977">
        <v>21</v>
      </c>
      <c r="AB81" s="977"/>
      <c r="AC81" s="977"/>
      <c r="AD81" s="977"/>
      <c r="AE81" s="977"/>
      <c r="AF81" s="977">
        <v>21</v>
      </c>
      <c r="AG81" s="977"/>
      <c r="AH81" s="977"/>
      <c r="AI81" s="977"/>
      <c r="AJ81" s="977"/>
      <c r="AK81" s="977" t="s">
        <v>544</v>
      </c>
      <c r="AL81" s="977"/>
      <c r="AM81" s="977"/>
      <c r="AN81" s="977"/>
      <c r="AO81" s="977"/>
      <c r="AP81" s="977" t="s">
        <v>544</v>
      </c>
      <c r="AQ81" s="977"/>
      <c r="AR81" s="977"/>
      <c r="AS81" s="977"/>
      <c r="AT81" s="977"/>
      <c r="AU81" s="977" t="s">
        <v>613</v>
      </c>
      <c r="AV81" s="977"/>
      <c r="AW81" s="977"/>
      <c r="AX81" s="977"/>
      <c r="AY81" s="977"/>
      <c r="AZ81" s="978"/>
      <c r="BA81" s="978"/>
      <c r="BB81" s="978"/>
      <c r="BC81" s="978"/>
      <c r="BD81" s="979"/>
      <c r="BE81" s="243"/>
      <c r="BF81" s="243"/>
      <c r="BG81" s="243"/>
      <c r="BH81" s="243"/>
      <c r="BI81" s="243"/>
      <c r="BJ81" s="243"/>
      <c r="BK81" s="243"/>
      <c r="BL81" s="243"/>
      <c r="BM81" s="243"/>
      <c r="BN81" s="243"/>
      <c r="BO81" s="243"/>
      <c r="BP81" s="243"/>
      <c r="BQ81" s="240">
        <v>75</v>
      </c>
      <c r="BR81" s="245"/>
      <c r="BS81" s="951"/>
      <c r="BT81" s="952"/>
      <c r="BU81" s="952"/>
      <c r="BV81" s="952"/>
      <c r="BW81" s="952"/>
      <c r="BX81" s="952"/>
      <c r="BY81" s="952"/>
      <c r="BZ81" s="952"/>
      <c r="CA81" s="952"/>
      <c r="CB81" s="952"/>
      <c r="CC81" s="952"/>
      <c r="CD81" s="952"/>
      <c r="CE81" s="952"/>
      <c r="CF81" s="952"/>
      <c r="CG81" s="961"/>
      <c r="CH81" s="962"/>
      <c r="CI81" s="963"/>
      <c r="CJ81" s="963"/>
      <c r="CK81" s="963"/>
      <c r="CL81" s="964"/>
      <c r="CM81" s="962"/>
      <c r="CN81" s="963"/>
      <c r="CO81" s="963"/>
      <c r="CP81" s="963"/>
      <c r="CQ81" s="964"/>
      <c r="CR81" s="962"/>
      <c r="CS81" s="963"/>
      <c r="CT81" s="963"/>
      <c r="CU81" s="963"/>
      <c r="CV81" s="964"/>
      <c r="CW81" s="962"/>
      <c r="CX81" s="963"/>
      <c r="CY81" s="963"/>
      <c r="CZ81" s="963"/>
      <c r="DA81" s="964"/>
      <c r="DB81" s="962"/>
      <c r="DC81" s="963"/>
      <c r="DD81" s="963"/>
      <c r="DE81" s="963"/>
      <c r="DF81" s="964"/>
      <c r="DG81" s="962"/>
      <c r="DH81" s="963"/>
      <c r="DI81" s="963"/>
      <c r="DJ81" s="963"/>
      <c r="DK81" s="964"/>
      <c r="DL81" s="962"/>
      <c r="DM81" s="963"/>
      <c r="DN81" s="963"/>
      <c r="DO81" s="963"/>
      <c r="DP81" s="964"/>
      <c r="DQ81" s="962"/>
      <c r="DR81" s="963"/>
      <c r="DS81" s="963"/>
      <c r="DT81" s="963"/>
      <c r="DU81" s="964"/>
      <c r="DV81" s="951"/>
      <c r="DW81" s="952"/>
      <c r="DX81" s="952"/>
      <c r="DY81" s="952"/>
      <c r="DZ81" s="953"/>
      <c r="EA81" s="231"/>
    </row>
    <row r="82" spans="1:131" ht="26.25" customHeight="1" x14ac:dyDescent="0.15">
      <c r="A82" s="240">
        <v>15</v>
      </c>
      <c r="B82" s="980" t="s">
        <v>611</v>
      </c>
      <c r="C82" s="981"/>
      <c r="D82" s="981"/>
      <c r="E82" s="981"/>
      <c r="F82" s="981"/>
      <c r="G82" s="981"/>
      <c r="H82" s="981"/>
      <c r="I82" s="981"/>
      <c r="J82" s="981"/>
      <c r="K82" s="981"/>
      <c r="L82" s="981"/>
      <c r="M82" s="981"/>
      <c r="N82" s="981"/>
      <c r="O82" s="981"/>
      <c r="P82" s="982"/>
      <c r="Q82" s="983">
        <v>772932</v>
      </c>
      <c r="R82" s="977"/>
      <c r="S82" s="977"/>
      <c r="T82" s="977"/>
      <c r="U82" s="977"/>
      <c r="V82" s="977">
        <v>740589</v>
      </c>
      <c r="W82" s="977"/>
      <c r="X82" s="977"/>
      <c r="Y82" s="977"/>
      <c r="Z82" s="977"/>
      <c r="AA82" s="977">
        <v>32343</v>
      </c>
      <c r="AB82" s="977"/>
      <c r="AC82" s="977"/>
      <c r="AD82" s="977"/>
      <c r="AE82" s="977"/>
      <c r="AF82" s="977">
        <v>32343</v>
      </c>
      <c r="AG82" s="977"/>
      <c r="AH82" s="977"/>
      <c r="AI82" s="977"/>
      <c r="AJ82" s="977"/>
      <c r="AK82" s="977">
        <v>691</v>
      </c>
      <c r="AL82" s="977"/>
      <c r="AM82" s="977"/>
      <c r="AN82" s="977"/>
      <c r="AO82" s="977"/>
      <c r="AP82" s="977" t="s">
        <v>544</v>
      </c>
      <c r="AQ82" s="977"/>
      <c r="AR82" s="977"/>
      <c r="AS82" s="977"/>
      <c r="AT82" s="977"/>
      <c r="AU82" s="977" t="s">
        <v>613</v>
      </c>
      <c r="AV82" s="977"/>
      <c r="AW82" s="977"/>
      <c r="AX82" s="977"/>
      <c r="AY82" s="977"/>
      <c r="AZ82" s="978"/>
      <c r="BA82" s="978"/>
      <c r="BB82" s="978"/>
      <c r="BC82" s="978"/>
      <c r="BD82" s="979"/>
      <c r="BE82" s="243"/>
      <c r="BF82" s="243"/>
      <c r="BG82" s="243"/>
      <c r="BH82" s="243"/>
      <c r="BI82" s="243"/>
      <c r="BJ82" s="243"/>
      <c r="BK82" s="243"/>
      <c r="BL82" s="243"/>
      <c r="BM82" s="243"/>
      <c r="BN82" s="243"/>
      <c r="BO82" s="243"/>
      <c r="BP82" s="243"/>
      <c r="BQ82" s="240">
        <v>76</v>
      </c>
      <c r="BR82" s="245"/>
      <c r="BS82" s="951"/>
      <c r="BT82" s="952"/>
      <c r="BU82" s="952"/>
      <c r="BV82" s="952"/>
      <c r="BW82" s="952"/>
      <c r="BX82" s="952"/>
      <c r="BY82" s="952"/>
      <c r="BZ82" s="952"/>
      <c r="CA82" s="952"/>
      <c r="CB82" s="952"/>
      <c r="CC82" s="952"/>
      <c r="CD82" s="952"/>
      <c r="CE82" s="952"/>
      <c r="CF82" s="952"/>
      <c r="CG82" s="961"/>
      <c r="CH82" s="962"/>
      <c r="CI82" s="963"/>
      <c r="CJ82" s="963"/>
      <c r="CK82" s="963"/>
      <c r="CL82" s="964"/>
      <c r="CM82" s="962"/>
      <c r="CN82" s="963"/>
      <c r="CO82" s="963"/>
      <c r="CP82" s="963"/>
      <c r="CQ82" s="964"/>
      <c r="CR82" s="962"/>
      <c r="CS82" s="963"/>
      <c r="CT82" s="963"/>
      <c r="CU82" s="963"/>
      <c r="CV82" s="964"/>
      <c r="CW82" s="962"/>
      <c r="CX82" s="963"/>
      <c r="CY82" s="963"/>
      <c r="CZ82" s="963"/>
      <c r="DA82" s="964"/>
      <c r="DB82" s="962"/>
      <c r="DC82" s="963"/>
      <c r="DD82" s="963"/>
      <c r="DE82" s="963"/>
      <c r="DF82" s="964"/>
      <c r="DG82" s="962"/>
      <c r="DH82" s="963"/>
      <c r="DI82" s="963"/>
      <c r="DJ82" s="963"/>
      <c r="DK82" s="964"/>
      <c r="DL82" s="962"/>
      <c r="DM82" s="963"/>
      <c r="DN82" s="963"/>
      <c r="DO82" s="963"/>
      <c r="DP82" s="964"/>
      <c r="DQ82" s="962"/>
      <c r="DR82" s="963"/>
      <c r="DS82" s="963"/>
      <c r="DT82" s="963"/>
      <c r="DU82" s="964"/>
      <c r="DV82" s="951"/>
      <c r="DW82" s="952"/>
      <c r="DX82" s="952"/>
      <c r="DY82" s="952"/>
      <c r="DZ82" s="953"/>
      <c r="EA82" s="231"/>
    </row>
    <row r="83" spans="1:131" ht="26.25" customHeight="1" x14ac:dyDescent="0.15">
      <c r="A83" s="240">
        <v>16</v>
      </c>
      <c r="B83" s="980" t="s">
        <v>612</v>
      </c>
      <c r="C83" s="981"/>
      <c r="D83" s="981"/>
      <c r="E83" s="981"/>
      <c r="F83" s="981"/>
      <c r="G83" s="981"/>
      <c r="H83" s="981"/>
      <c r="I83" s="981"/>
      <c r="J83" s="981"/>
      <c r="K83" s="981"/>
      <c r="L83" s="981"/>
      <c r="M83" s="981"/>
      <c r="N83" s="981"/>
      <c r="O83" s="981"/>
      <c r="P83" s="982"/>
      <c r="Q83" s="983">
        <v>4321</v>
      </c>
      <c r="R83" s="977"/>
      <c r="S83" s="977"/>
      <c r="T83" s="977"/>
      <c r="U83" s="977"/>
      <c r="V83" s="977">
        <v>3739</v>
      </c>
      <c r="W83" s="977"/>
      <c r="X83" s="977"/>
      <c r="Y83" s="977"/>
      <c r="Z83" s="977"/>
      <c r="AA83" s="977">
        <v>581</v>
      </c>
      <c r="AB83" s="977"/>
      <c r="AC83" s="977"/>
      <c r="AD83" s="977"/>
      <c r="AE83" s="977"/>
      <c r="AF83" s="977">
        <v>2184</v>
      </c>
      <c r="AG83" s="977"/>
      <c r="AH83" s="977"/>
      <c r="AI83" s="977"/>
      <c r="AJ83" s="977"/>
      <c r="AK83" s="977" t="s">
        <v>613</v>
      </c>
      <c r="AL83" s="977"/>
      <c r="AM83" s="977"/>
      <c r="AN83" s="977"/>
      <c r="AO83" s="977"/>
      <c r="AP83" s="977">
        <v>11466</v>
      </c>
      <c r="AQ83" s="977"/>
      <c r="AR83" s="977"/>
      <c r="AS83" s="977"/>
      <c r="AT83" s="977"/>
      <c r="AU83" s="977" t="s">
        <v>613</v>
      </c>
      <c r="AV83" s="977"/>
      <c r="AW83" s="977"/>
      <c r="AX83" s="977"/>
      <c r="AY83" s="977"/>
      <c r="AZ83" s="978"/>
      <c r="BA83" s="978"/>
      <c r="BB83" s="978"/>
      <c r="BC83" s="978"/>
      <c r="BD83" s="979"/>
      <c r="BE83" s="243"/>
      <c r="BF83" s="243"/>
      <c r="BG83" s="243"/>
      <c r="BH83" s="243"/>
      <c r="BI83" s="243"/>
      <c r="BJ83" s="243"/>
      <c r="BK83" s="243"/>
      <c r="BL83" s="243"/>
      <c r="BM83" s="243"/>
      <c r="BN83" s="243"/>
      <c r="BO83" s="243"/>
      <c r="BP83" s="243"/>
      <c r="BQ83" s="240">
        <v>77</v>
      </c>
      <c r="BR83" s="245"/>
      <c r="BS83" s="951"/>
      <c r="BT83" s="952"/>
      <c r="BU83" s="952"/>
      <c r="BV83" s="952"/>
      <c r="BW83" s="952"/>
      <c r="BX83" s="952"/>
      <c r="BY83" s="952"/>
      <c r="BZ83" s="952"/>
      <c r="CA83" s="952"/>
      <c r="CB83" s="952"/>
      <c r="CC83" s="952"/>
      <c r="CD83" s="952"/>
      <c r="CE83" s="952"/>
      <c r="CF83" s="952"/>
      <c r="CG83" s="961"/>
      <c r="CH83" s="962"/>
      <c r="CI83" s="963"/>
      <c r="CJ83" s="963"/>
      <c r="CK83" s="963"/>
      <c r="CL83" s="964"/>
      <c r="CM83" s="962"/>
      <c r="CN83" s="963"/>
      <c r="CO83" s="963"/>
      <c r="CP83" s="963"/>
      <c r="CQ83" s="964"/>
      <c r="CR83" s="962"/>
      <c r="CS83" s="963"/>
      <c r="CT83" s="963"/>
      <c r="CU83" s="963"/>
      <c r="CV83" s="964"/>
      <c r="CW83" s="962"/>
      <c r="CX83" s="963"/>
      <c r="CY83" s="963"/>
      <c r="CZ83" s="963"/>
      <c r="DA83" s="964"/>
      <c r="DB83" s="962"/>
      <c r="DC83" s="963"/>
      <c r="DD83" s="963"/>
      <c r="DE83" s="963"/>
      <c r="DF83" s="964"/>
      <c r="DG83" s="962"/>
      <c r="DH83" s="963"/>
      <c r="DI83" s="963"/>
      <c r="DJ83" s="963"/>
      <c r="DK83" s="964"/>
      <c r="DL83" s="962"/>
      <c r="DM83" s="963"/>
      <c r="DN83" s="963"/>
      <c r="DO83" s="963"/>
      <c r="DP83" s="964"/>
      <c r="DQ83" s="962"/>
      <c r="DR83" s="963"/>
      <c r="DS83" s="963"/>
      <c r="DT83" s="963"/>
      <c r="DU83" s="964"/>
      <c r="DV83" s="951"/>
      <c r="DW83" s="952"/>
      <c r="DX83" s="952"/>
      <c r="DY83" s="952"/>
      <c r="DZ83" s="953"/>
      <c r="EA83" s="231"/>
    </row>
    <row r="84" spans="1:131" ht="26.25" customHeight="1" x14ac:dyDescent="0.15">
      <c r="A84" s="240">
        <v>17</v>
      </c>
      <c r="B84" s="980"/>
      <c r="C84" s="981"/>
      <c r="D84" s="981"/>
      <c r="E84" s="981"/>
      <c r="F84" s="981"/>
      <c r="G84" s="981"/>
      <c r="H84" s="981"/>
      <c r="I84" s="981"/>
      <c r="J84" s="981"/>
      <c r="K84" s="981"/>
      <c r="L84" s="981"/>
      <c r="M84" s="981"/>
      <c r="N84" s="981"/>
      <c r="O84" s="981"/>
      <c r="P84" s="982"/>
      <c r="Q84" s="983"/>
      <c r="R84" s="977"/>
      <c r="S84" s="977"/>
      <c r="T84" s="977"/>
      <c r="U84" s="977"/>
      <c r="V84" s="977"/>
      <c r="W84" s="977"/>
      <c r="X84" s="977"/>
      <c r="Y84" s="977"/>
      <c r="Z84" s="977"/>
      <c r="AA84" s="977"/>
      <c r="AB84" s="977"/>
      <c r="AC84" s="977"/>
      <c r="AD84" s="977"/>
      <c r="AE84" s="977"/>
      <c r="AF84" s="977"/>
      <c r="AG84" s="977"/>
      <c r="AH84" s="977"/>
      <c r="AI84" s="977"/>
      <c r="AJ84" s="977"/>
      <c r="AK84" s="977"/>
      <c r="AL84" s="977"/>
      <c r="AM84" s="977"/>
      <c r="AN84" s="977"/>
      <c r="AO84" s="977"/>
      <c r="AP84" s="977"/>
      <c r="AQ84" s="977"/>
      <c r="AR84" s="977"/>
      <c r="AS84" s="977"/>
      <c r="AT84" s="977"/>
      <c r="AU84" s="977"/>
      <c r="AV84" s="977"/>
      <c r="AW84" s="977"/>
      <c r="AX84" s="977"/>
      <c r="AY84" s="977"/>
      <c r="AZ84" s="978"/>
      <c r="BA84" s="978"/>
      <c r="BB84" s="978"/>
      <c r="BC84" s="978"/>
      <c r="BD84" s="979"/>
      <c r="BE84" s="243"/>
      <c r="BF84" s="243"/>
      <c r="BG84" s="243"/>
      <c r="BH84" s="243"/>
      <c r="BI84" s="243"/>
      <c r="BJ84" s="243"/>
      <c r="BK84" s="243"/>
      <c r="BL84" s="243"/>
      <c r="BM84" s="243"/>
      <c r="BN84" s="243"/>
      <c r="BO84" s="243"/>
      <c r="BP84" s="243"/>
      <c r="BQ84" s="240">
        <v>78</v>
      </c>
      <c r="BR84" s="245"/>
      <c r="BS84" s="951"/>
      <c r="BT84" s="952"/>
      <c r="BU84" s="952"/>
      <c r="BV84" s="952"/>
      <c r="BW84" s="952"/>
      <c r="BX84" s="952"/>
      <c r="BY84" s="952"/>
      <c r="BZ84" s="952"/>
      <c r="CA84" s="952"/>
      <c r="CB84" s="952"/>
      <c r="CC84" s="952"/>
      <c r="CD84" s="952"/>
      <c r="CE84" s="952"/>
      <c r="CF84" s="952"/>
      <c r="CG84" s="961"/>
      <c r="CH84" s="962"/>
      <c r="CI84" s="963"/>
      <c r="CJ84" s="963"/>
      <c r="CK84" s="963"/>
      <c r="CL84" s="964"/>
      <c r="CM84" s="962"/>
      <c r="CN84" s="963"/>
      <c r="CO84" s="963"/>
      <c r="CP84" s="963"/>
      <c r="CQ84" s="964"/>
      <c r="CR84" s="962"/>
      <c r="CS84" s="963"/>
      <c r="CT84" s="963"/>
      <c r="CU84" s="963"/>
      <c r="CV84" s="964"/>
      <c r="CW84" s="962"/>
      <c r="CX84" s="963"/>
      <c r="CY84" s="963"/>
      <c r="CZ84" s="963"/>
      <c r="DA84" s="964"/>
      <c r="DB84" s="962"/>
      <c r="DC84" s="963"/>
      <c r="DD84" s="963"/>
      <c r="DE84" s="963"/>
      <c r="DF84" s="964"/>
      <c r="DG84" s="962"/>
      <c r="DH84" s="963"/>
      <c r="DI84" s="963"/>
      <c r="DJ84" s="963"/>
      <c r="DK84" s="964"/>
      <c r="DL84" s="962"/>
      <c r="DM84" s="963"/>
      <c r="DN84" s="963"/>
      <c r="DO84" s="963"/>
      <c r="DP84" s="964"/>
      <c r="DQ84" s="962"/>
      <c r="DR84" s="963"/>
      <c r="DS84" s="963"/>
      <c r="DT84" s="963"/>
      <c r="DU84" s="964"/>
      <c r="DV84" s="951"/>
      <c r="DW84" s="952"/>
      <c r="DX84" s="952"/>
      <c r="DY84" s="952"/>
      <c r="DZ84" s="953"/>
      <c r="EA84" s="231"/>
    </row>
    <row r="85" spans="1:131" ht="26.25" customHeight="1" x14ac:dyDescent="0.15">
      <c r="A85" s="240">
        <v>18</v>
      </c>
      <c r="B85" s="980"/>
      <c r="C85" s="981"/>
      <c r="D85" s="981"/>
      <c r="E85" s="981"/>
      <c r="F85" s="981"/>
      <c r="G85" s="981"/>
      <c r="H85" s="981"/>
      <c r="I85" s="981"/>
      <c r="J85" s="981"/>
      <c r="K85" s="981"/>
      <c r="L85" s="981"/>
      <c r="M85" s="981"/>
      <c r="N85" s="981"/>
      <c r="O85" s="981"/>
      <c r="P85" s="982"/>
      <c r="Q85" s="983"/>
      <c r="R85" s="977"/>
      <c r="S85" s="977"/>
      <c r="T85" s="977"/>
      <c r="U85" s="977"/>
      <c r="V85" s="977"/>
      <c r="W85" s="977"/>
      <c r="X85" s="977"/>
      <c r="Y85" s="977"/>
      <c r="Z85" s="977"/>
      <c r="AA85" s="977"/>
      <c r="AB85" s="977"/>
      <c r="AC85" s="977"/>
      <c r="AD85" s="977"/>
      <c r="AE85" s="977"/>
      <c r="AF85" s="977"/>
      <c r="AG85" s="977"/>
      <c r="AH85" s="977"/>
      <c r="AI85" s="977"/>
      <c r="AJ85" s="977"/>
      <c r="AK85" s="977"/>
      <c r="AL85" s="977"/>
      <c r="AM85" s="977"/>
      <c r="AN85" s="977"/>
      <c r="AO85" s="977"/>
      <c r="AP85" s="977"/>
      <c r="AQ85" s="977"/>
      <c r="AR85" s="977"/>
      <c r="AS85" s="977"/>
      <c r="AT85" s="977"/>
      <c r="AU85" s="977"/>
      <c r="AV85" s="977"/>
      <c r="AW85" s="977"/>
      <c r="AX85" s="977"/>
      <c r="AY85" s="977"/>
      <c r="AZ85" s="978"/>
      <c r="BA85" s="978"/>
      <c r="BB85" s="978"/>
      <c r="BC85" s="978"/>
      <c r="BD85" s="979"/>
      <c r="BE85" s="243"/>
      <c r="BF85" s="243"/>
      <c r="BG85" s="243"/>
      <c r="BH85" s="243"/>
      <c r="BI85" s="243"/>
      <c r="BJ85" s="243"/>
      <c r="BK85" s="243"/>
      <c r="BL85" s="243"/>
      <c r="BM85" s="243"/>
      <c r="BN85" s="243"/>
      <c r="BO85" s="243"/>
      <c r="BP85" s="243"/>
      <c r="BQ85" s="240">
        <v>79</v>
      </c>
      <c r="BR85" s="245"/>
      <c r="BS85" s="951"/>
      <c r="BT85" s="952"/>
      <c r="BU85" s="952"/>
      <c r="BV85" s="952"/>
      <c r="BW85" s="952"/>
      <c r="BX85" s="952"/>
      <c r="BY85" s="952"/>
      <c r="BZ85" s="952"/>
      <c r="CA85" s="952"/>
      <c r="CB85" s="952"/>
      <c r="CC85" s="952"/>
      <c r="CD85" s="952"/>
      <c r="CE85" s="952"/>
      <c r="CF85" s="952"/>
      <c r="CG85" s="961"/>
      <c r="CH85" s="962"/>
      <c r="CI85" s="963"/>
      <c r="CJ85" s="963"/>
      <c r="CK85" s="963"/>
      <c r="CL85" s="964"/>
      <c r="CM85" s="962"/>
      <c r="CN85" s="963"/>
      <c r="CO85" s="963"/>
      <c r="CP85" s="963"/>
      <c r="CQ85" s="964"/>
      <c r="CR85" s="962"/>
      <c r="CS85" s="963"/>
      <c r="CT85" s="963"/>
      <c r="CU85" s="963"/>
      <c r="CV85" s="964"/>
      <c r="CW85" s="962"/>
      <c r="CX85" s="963"/>
      <c r="CY85" s="963"/>
      <c r="CZ85" s="963"/>
      <c r="DA85" s="964"/>
      <c r="DB85" s="962"/>
      <c r="DC85" s="963"/>
      <c r="DD85" s="963"/>
      <c r="DE85" s="963"/>
      <c r="DF85" s="964"/>
      <c r="DG85" s="962"/>
      <c r="DH85" s="963"/>
      <c r="DI85" s="963"/>
      <c r="DJ85" s="963"/>
      <c r="DK85" s="964"/>
      <c r="DL85" s="962"/>
      <c r="DM85" s="963"/>
      <c r="DN85" s="963"/>
      <c r="DO85" s="963"/>
      <c r="DP85" s="964"/>
      <c r="DQ85" s="962"/>
      <c r="DR85" s="963"/>
      <c r="DS85" s="963"/>
      <c r="DT85" s="963"/>
      <c r="DU85" s="964"/>
      <c r="DV85" s="951"/>
      <c r="DW85" s="952"/>
      <c r="DX85" s="952"/>
      <c r="DY85" s="952"/>
      <c r="DZ85" s="953"/>
      <c r="EA85" s="231"/>
    </row>
    <row r="86" spans="1:131" ht="26.25" customHeight="1" x14ac:dyDescent="0.15">
      <c r="A86" s="240">
        <v>19</v>
      </c>
      <c r="B86" s="980"/>
      <c r="C86" s="981"/>
      <c r="D86" s="981"/>
      <c r="E86" s="981"/>
      <c r="F86" s="981"/>
      <c r="G86" s="981"/>
      <c r="H86" s="981"/>
      <c r="I86" s="981"/>
      <c r="J86" s="981"/>
      <c r="K86" s="981"/>
      <c r="L86" s="981"/>
      <c r="M86" s="981"/>
      <c r="N86" s="981"/>
      <c r="O86" s="981"/>
      <c r="P86" s="982"/>
      <c r="Q86" s="983"/>
      <c r="R86" s="977"/>
      <c r="S86" s="977"/>
      <c r="T86" s="977"/>
      <c r="U86" s="977"/>
      <c r="V86" s="977"/>
      <c r="W86" s="977"/>
      <c r="X86" s="977"/>
      <c r="Y86" s="977"/>
      <c r="Z86" s="977"/>
      <c r="AA86" s="977"/>
      <c r="AB86" s="977"/>
      <c r="AC86" s="977"/>
      <c r="AD86" s="977"/>
      <c r="AE86" s="977"/>
      <c r="AF86" s="977"/>
      <c r="AG86" s="977"/>
      <c r="AH86" s="977"/>
      <c r="AI86" s="977"/>
      <c r="AJ86" s="977"/>
      <c r="AK86" s="977"/>
      <c r="AL86" s="977"/>
      <c r="AM86" s="977"/>
      <c r="AN86" s="977"/>
      <c r="AO86" s="977"/>
      <c r="AP86" s="977"/>
      <c r="AQ86" s="977"/>
      <c r="AR86" s="977"/>
      <c r="AS86" s="977"/>
      <c r="AT86" s="977"/>
      <c r="AU86" s="977"/>
      <c r="AV86" s="977"/>
      <c r="AW86" s="977"/>
      <c r="AX86" s="977"/>
      <c r="AY86" s="977"/>
      <c r="AZ86" s="978"/>
      <c r="BA86" s="978"/>
      <c r="BB86" s="978"/>
      <c r="BC86" s="978"/>
      <c r="BD86" s="979"/>
      <c r="BE86" s="243"/>
      <c r="BF86" s="243"/>
      <c r="BG86" s="243"/>
      <c r="BH86" s="243"/>
      <c r="BI86" s="243"/>
      <c r="BJ86" s="243"/>
      <c r="BK86" s="243"/>
      <c r="BL86" s="243"/>
      <c r="BM86" s="243"/>
      <c r="BN86" s="243"/>
      <c r="BO86" s="243"/>
      <c r="BP86" s="243"/>
      <c r="BQ86" s="240">
        <v>80</v>
      </c>
      <c r="BR86" s="245"/>
      <c r="BS86" s="951"/>
      <c r="BT86" s="952"/>
      <c r="BU86" s="952"/>
      <c r="BV86" s="952"/>
      <c r="BW86" s="952"/>
      <c r="BX86" s="952"/>
      <c r="BY86" s="952"/>
      <c r="BZ86" s="952"/>
      <c r="CA86" s="952"/>
      <c r="CB86" s="952"/>
      <c r="CC86" s="952"/>
      <c r="CD86" s="952"/>
      <c r="CE86" s="952"/>
      <c r="CF86" s="952"/>
      <c r="CG86" s="961"/>
      <c r="CH86" s="962"/>
      <c r="CI86" s="963"/>
      <c r="CJ86" s="963"/>
      <c r="CK86" s="963"/>
      <c r="CL86" s="964"/>
      <c r="CM86" s="962"/>
      <c r="CN86" s="963"/>
      <c r="CO86" s="963"/>
      <c r="CP86" s="963"/>
      <c r="CQ86" s="964"/>
      <c r="CR86" s="962"/>
      <c r="CS86" s="963"/>
      <c r="CT86" s="963"/>
      <c r="CU86" s="963"/>
      <c r="CV86" s="964"/>
      <c r="CW86" s="962"/>
      <c r="CX86" s="963"/>
      <c r="CY86" s="963"/>
      <c r="CZ86" s="963"/>
      <c r="DA86" s="964"/>
      <c r="DB86" s="962"/>
      <c r="DC86" s="963"/>
      <c r="DD86" s="963"/>
      <c r="DE86" s="963"/>
      <c r="DF86" s="964"/>
      <c r="DG86" s="962"/>
      <c r="DH86" s="963"/>
      <c r="DI86" s="963"/>
      <c r="DJ86" s="963"/>
      <c r="DK86" s="964"/>
      <c r="DL86" s="962"/>
      <c r="DM86" s="963"/>
      <c r="DN86" s="963"/>
      <c r="DO86" s="963"/>
      <c r="DP86" s="964"/>
      <c r="DQ86" s="962"/>
      <c r="DR86" s="963"/>
      <c r="DS86" s="963"/>
      <c r="DT86" s="963"/>
      <c r="DU86" s="964"/>
      <c r="DV86" s="951"/>
      <c r="DW86" s="952"/>
      <c r="DX86" s="952"/>
      <c r="DY86" s="952"/>
      <c r="DZ86" s="953"/>
      <c r="EA86" s="231"/>
    </row>
    <row r="87" spans="1:131" ht="26.25" customHeight="1" x14ac:dyDescent="0.15">
      <c r="A87" s="246">
        <v>20</v>
      </c>
      <c r="B87" s="970"/>
      <c r="C87" s="971"/>
      <c r="D87" s="971"/>
      <c r="E87" s="971"/>
      <c r="F87" s="971"/>
      <c r="G87" s="971"/>
      <c r="H87" s="971"/>
      <c r="I87" s="971"/>
      <c r="J87" s="971"/>
      <c r="K87" s="971"/>
      <c r="L87" s="971"/>
      <c r="M87" s="971"/>
      <c r="N87" s="971"/>
      <c r="O87" s="971"/>
      <c r="P87" s="972"/>
      <c r="Q87" s="973"/>
      <c r="R87" s="974"/>
      <c r="S87" s="974"/>
      <c r="T87" s="974"/>
      <c r="U87" s="974"/>
      <c r="V87" s="974"/>
      <c r="W87" s="974"/>
      <c r="X87" s="974"/>
      <c r="Y87" s="974"/>
      <c r="Z87" s="974"/>
      <c r="AA87" s="974"/>
      <c r="AB87" s="974"/>
      <c r="AC87" s="974"/>
      <c r="AD87" s="974"/>
      <c r="AE87" s="974"/>
      <c r="AF87" s="974"/>
      <c r="AG87" s="974"/>
      <c r="AH87" s="974"/>
      <c r="AI87" s="974"/>
      <c r="AJ87" s="974"/>
      <c r="AK87" s="974"/>
      <c r="AL87" s="974"/>
      <c r="AM87" s="974"/>
      <c r="AN87" s="974"/>
      <c r="AO87" s="974"/>
      <c r="AP87" s="974"/>
      <c r="AQ87" s="974"/>
      <c r="AR87" s="974"/>
      <c r="AS87" s="974"/>
      <c r="AT87" s="974"/>
      <c r="AU87" s="974"/>
      <c r="AV87" s="974"/>
      <c r="AW87" s="974"/>
      <c r="AX87" s="974"/>
      <c r="AY87" s="974"/>
      <c r="AZ87" s="975"/>
      <c r="BA87" s="975"/>
      <c r="BB87" s="975"/>
      <c r="BC87" s="975"/>
      <c r="BD87" s="976"/>
      <c r="BE87" s="243"/>
      <c r="BF87" s="243"/>
      <c r="BG87" s="243"/>
      <c r="BH87" s="243"/>
      <c r="BI87" s="243"/>
      <c r="BJ87" s="243"/>
      <c r="BK87" s="243"/>
      <c r="BL87" s="243"/>
      <c r="BM87" s="243"/>
      <c r="BN87" s="243"/>
      <c r="BO87" s="243"/>
      <c r="BP87" s="243"/>
      <c r="BQ87" s="240">
        <v>81</v>
      </c>
      <c r="BR87" s="245"/>
      <c r="BS87" s="951"/>
      <c r="BT87" s="952"/>
      <c r="BU87" s="952"/>
      <c r="BV87" s="952"/>
      <c r="BW87" s="952"/>
      <c r="BX87" s="952"/>
      <c r="BY87" s="952"/>
      <c r="BZ87" s="952"/>
      <c r="CA87" s="952"/>
      <c r="CB87" s="952"/>
      <c r="CC87" s="952"/>
      <c r="CD87" s="952"/>
      <c r="CE87" s="952"/>
      <c r="CF87" s="952"/>
      <c r="CG87" s="961"/>
      <c r="CH87" s="962"/>
      <c r="CI87" s="963"/>
      <c r="CJ87" s="963"/>
      <c r="CK87" s="963"/>
      <c r="CL87" s="964"/>
      <c r="CM87" s="962"/>
      <c r="CN87" s="963"/>
      <c r="CO87" s="963"/>
      <c r="CP87" s="963"/>
      <c r="CQ87" s="964"/>
      <c r="CR87" s="962"/>
      <c r="CS87" s="963"/>
      <c r="CT87" s="963"/>
      <c r="CU87" s="963"/>
      <c r="CV87" s="964"/>
      <c r="CW87" s="962"/>
      <c r="CX87" s="963"/>
      <c r="CY87" s="963"/>
      <c r="CZ87" s="963"/>
      <c r="DA87" s="964"/>
      <c r="DB87" s="962"/>
      <c r="DC87" s="963"/>
      <c r="DD87" s="963"/>
      <c r="DE87" s="963"/>
      <c r="DF87" s="964"/>
      <c r="DG87" s="962"/>
      <c r="DH87" s="963"/>
      <c r="DI87" s="963"/>
      <c r="DJ87" s="963"/>
      <c r="DK87" s="964"/>
      <c r="DL87" s="962"/>
      <c r="DM87" s="963"/>
      <c r="DN87" s="963"/>
      <c r="DO87" s="963"/>
      <c r="DP87" s="964"/>
      <c r="DQ87" s="962"/>
      <c r="DR87" s="963"/>
      <c r="DS87" s="963"/>
      <c r="DT87" s="963"/>
      <c r="DU87" s="964"/>
      <c r="DV87" s="951"/>
      <c r="DW87" s="952"/>
      <c r="DX87" s="952"/>
      <c r="DY87" s="952"/>
      <c r="DZ87" s="953"/>
      <c r="EA87" s="231"/>
    </row>
    <row r="88" spans="1:131" ht="26.25" customHeight="1" thickBot="1" x14ac:dyDescent="0.2">
      <c r="A88" s="242" t="s">
        <v>394</v>
      </c>
      <c r="B88" s="943" t="s">
        <v>426</v>
      </c>
      <c r="C88" s="944"/>
      <c r="D88" s="944"/>
      <c r="E88" s="944"/>
      <c r="F88" s="944"/>
      <c r="G88" s="944"/>
      <c r="H88" s="944"/>
      <c r="I88" s="944"/>
      <c r="J88" s="944"/>
      <c r="K88" s="944"/>
      <c r="L88" s="944"/>
      <c r="M88" s="944"/>
      <c r="N88" s="944"/>
      <c r="O88" s="944"/>
      <c r="P88" s="954"/>
      <c r="Q88" s="968"/>
      <c r="R88" s="969"/>
      <c r="S88" s="969"/>
      <c r="T88" s="969"/>
      <c r="U88" s="969"/>
      <c r="V88" s="969"/>
      <c r="W88" s="969"/>
      <c r="X88" s="969"/>
      <c r="Y88" s="969"/>
      <c r="Z88" s="969"/>
      <c r="AA88" s="969"/>
      <c r="AB88" s="969"/>
      <c r="AC88" s="969"/>
      <c r="AD88" s="969"/>
      <c r="AE88" s="969"/>
      <c r="AF88" s="965">
        <v>37076</v>
      </c>
      <c r="AG88" s="965"/>
      <c r="AH88" s="965"/>
      <c r="AI88" s="965"/>
      <c r="AJ88" s="965"/>
      <c r="AK88" s="969"/>
      <c r="AL88" s="969"/>
      <c r="AM88" s="969"/>
      <c r="AN88" s="969"/>
      <c r="AO88" s="969"/>
      <c r="AP88" s="965">
        <v>9958</v>
      </c>
      <c r="AQ88" s="965"/>
      <c r="AR88" s="965"/>
      <c r="AS88" s="965"/>
      <c r="AT88" s="965"/>
      <c r="AU88" s="965">
        <v>706</v>
      </c>
      <c r="AV88" s="965"/>
      <c r="AW88" s="965"/>
      <c r="AX88" s="965"/>
      <c r="AY88" s="965"/>
      <c r="AZ88" s="966"/>
      <c r="BA88" s="966"/>
      <c r="BB88" s="966"/>
      <c r="BC88" s="966"/>
      <c r="BD88" s="967"/>
      <c r="BE88" s="243"/>
      <c r="BF88" s="243"/>
      <c r="BG88" s="243"/>
      <c r="BH88" s="243"/>
      <c r="BI88" s="243"/>
      <c r="BJ88" s="243"/>
      <c r="BK88" s="243"/>
      <c r="BL88" s="243"/>
      <c r="BM88" s="243"/>
      <c r="BN88" s="243"/>
      <c r="BO88" s="243"/>
      <c r="BP88" s="243"/>
      <c r="BQ88" s="240">
        <v>82</v>
      </c>
      <c r="BR88" s="245"/>
      <c r="BS88" s="951"/>
      <c r="BT88" s="952"/>
      <c r="BU88" s="952"/>
      <c r="BV88" s="952"/>
      <c r="BW88" s="952"/>
      <c r="BX88" s="952"/>
      <c r="BY88" s="952"/>
      <c r="BZ88" s="952"/>
      <c r="CA88" s="952"/>
      <c r="CB88" s="952"/>
      <c r="CC88" s="952"/>
      <c r="CD88" s="952"/>
      <c r="CE88" s="952"/>
      <c r="CF88" s="952"/>
      <c r="CG88" s="961"/>
      <c r="CH88" s="962"/>
      <c r="CI88" s="963"/>
      <c r="CJ88" s="963"/>
      <c r="CK88" s="963"/>
      <c r="CL88" s="964"/>
      <c r="CM88" s="962"/>
      <c r="CN88" s="963"/>
      <c r="CO88" s="963"/>
      <c r="CP88" s="963"/>
      <c r="CQ88" s="964"/>
      <c r="CR88" s="962"/>
      <c r="CS88" s="963"/>
      <c r="CT88" s="963"/>
      <c r="CU88" s="963"/>
      <c r="CV88" s="964"/>
      <c r="CW88" s="962"/>
      <c r="CX88" s="963"/>
      <c r="CY88" s="963"/>
      <c r="CZ88" s="963"/>
      <c r="DA88" s="964"/>
      <c r="DB88" s="962"/>
      <c r="DC88" s="963"/>
      <c r="DD88" s="963"/>
      <c r="DE88" s="963"/>
      <c r="DF88" s="964"/>
      <c r="DG88" s="962"/>
      <c r="DH88" s="963"/>
      <c r="DI88" s="963"/>
      <c r="DJ88" s="963"/>
      <c r="DK88" s="964"/>
      <c r="DL88" s="962"/>
      <c r="DM88" s="963"/>
      <c r="DN88" s="963"/>
      <c r="DO88" s="963"/>
      <c r="DP88" s="964"/>
      <c r="DQ88" s="962"/>
      <c r="DR88" s="963"/>
      <c r="DS88" s="963"/>
      <c r="DT88" s="963"/>
      <c r="DU88" s="964"/>
      <c r="DV88" s="951"/>
      <c r="DW88" s="952"/>
      <c r="DX88" s="952"/>
      <c r="DY88" s="952"/>
      <c r="DZ88" s="953"/>
      <c r="EA88" s="231"/>
    </row>
    <row r="89" spans="1:131" ht="26.25" hidden="1" customHeight="1" x14ac:dyDescent="0.15">
      <c r="A89" s="247"/>
      <c r="B89" s="248"/>
      <c r="C89" s="248"/>
      <c r="D89" s="248"/>
      <c r="E89" s="248"/>
      <c r="F89" s="248"/>
      <c r="G89" s="248"/>
      <c r="H89" s="248"/>
      <c r="I89" s="248"/>
      <c r="J89" s="248"/>
      <c r="K89" s="248"/>
      <c r="L89" s="248"/>
      <c r="M89" s="248"/>
      <c r="N89" s="248"/>
      <c r="O89" s="248"/>
      <c r="P89" s="248"/>
      <c r="Q89" s="249"/>
      <c r="R89" s="249"/>
      <c r="S89" s="249"/>
      <c r="T89" s="249"/>
      <c r="U89" s="249"/>
      <c r="V89" s="249"/>
      <c r="W89" s="249"/>
      <c r="X89" s="249"/>
      <c r="Y89" s="249"/>
      <c r="Z89" s="249"/>
      <c r="AA89" s="249"/>
      <c r="AB89" s="249"/>
      <c r="AC89" s="249"/>
      <c r="AD89" s="249"/>
      <c r="AE89" s="249"/>
      <c r="AF89" s="249"/>
      <c r="AG89" s="249"/>
      <c r="AH89" s="249"/>
      <c r="AI89" s="249"/>
      <c r="AJ89" s="249"/>
      <c r="AK89" s="249"/>
      <c r="AL89" s="249"/>
      <c r="AM89" s="249"/>
      <c r="AN89" s="249"/>
      <c r="AO89" s="249"/>
      <c r="AP89" s="249"/>
      <c r="AQ89" s="249"/>
      <c r="AR89" s="249"/>
      <c r="AS89" s="249"/>
      <c r="AT89" s="249"/>
      <c r="AU89" s="249"/>
      <c r="AV89" s="249"/>
      <c r="AW89" s="249"/>
      <c r="AX89" s="249"/>
      <c r="AY89" s="249"/>
      <c r="AZ89" s="250"/>
      <c r="BA89" s="250"/>
      <c r="BB89" s="250"/>
      <c r="BC89" s="250"/>
      <c r="BD89" s="250"/>
      <c r="BE89" s="243"/>
      <c r="BF89" s="243"/>
      <c r="BG89" s="243"/>
      <c r="BH89" s="243"/>
      <c r="BI89" s="243"/>
      <c r="BJ89" s="243"/>
      <c r="BK89" s="243"/>
      <c r="BL89" s="243"/>
      <c r="BM89" s="243"/>
      <c r="BN89" s="243"/>
      <c r="BO89" s="243"/>
      <c r="BP89" s="243"/>
      <c r="BQ89" s="240">
        <v>83</v>
      </c>
      <c r="BR89" s="245"/>
      <c r="BS89" s="951"/>
      <c r="BT89" s="952"/>
      <c r="BU89" s="952"/>
      <c r="BV89" s="952"/>
      <c r="BW89" s="952"/>
      <c r="BX89" s="952"/>
      <c r="BY89" s="952"/>
      <c r="BZ89" s="952"/>
      <c r="CA89" s="952"/>
      <c r="CB89" s="952"/>
      <c r="CC89" s="952"/>
      <c r="CD89" s="952"/>
      <c r="CE89" s="952"/>
      <c r="CF89" s="952"/>
      <c r="CG89" s="961"/>
      <c r="CH89" s="962"/>
      <c r="CI89" s="963"/>
      <c r="CJ89" s="963"/>
      <c r="CK89" s="963"/>
      <c r="CL89" s="964"/>
      <c r="CM89" s="962"/>
      <c r="CN89" s="963"/>
      <c r="CO89" s="963"/>
      <c r="CP89" s="963"/>
      <c r="CQ89" s="964"/>
      <c r="CR89" s="962"/>
      <c r="CS89" s="963"/>
      <c r="CT89" s="963"/>
      <c r="CU89" s="963"/>
      <c r="CV89" s="964"/>
      <c r="CW89" s="962"/>
      <c r="CX89" s="963"/>
      <c r="CY89" s="963"/>
      <c r="CZ89" s="963"/>
      <c r="DA89" s="964"/>
      <c r="DB89" s="962"/>
      <c r="DC89" s="963"/>
      <c r="DD89" s="963"/>
      <c r="DE89" s="963"/>
      <c r="DF89" s="964"/>
      <c r="DG89" s="962"/>
      <c r="DH89" s="963"/>
      <c r="DI89" s="963"/>
      <c r="DJ89" s="963"/>
      <c r="DK89" s="964"/>
      <c r="DL89" s="962"/>
      <c r="DM89" s="963"/>
      <c r="DN89" s="963"/>
      <c r="DO89" s="963"/>
      <c r="DP89" s="964"/>
      <c r="DQ89" s="962"/>
      <c r="DR89" s="963"/>
      <c r="DS89" s="963"/>
      <c r="DT89" s="963"/>
      <c r="DU89" s="964"/>
      <c r="DV89" s="951"/>
      <c r="DW89" s="952"/>
      <c r="DX89" s="952"/>
      <c r="DY89" s="952"/>
      <c r="DZ89" s="953"/>
      <c r="EA89" s="231"/>
    </row>
    <row r="90" spans="1:131" ht="26.25" hidden="1" customHeight="1" x14ac:dyDescent="0.15">
      <c r="A90" s="247"/>
      <c r="B90" s="248"/>
      <c r="C90" s="248"/>
      <c r="D90" s="248"/>
      <c r="E90" s="248"/>
      <c r="F90" s="248"/>
      <c r="G90" s="248"/>
      <c r="H90" s="248"/>
      <c r="I90" s="248"/>
      <c r="J90" s="248"/>
      <c r="K90" s="248"/>
      <c r="L90" s="248"/>
      <c r="M90" s="248"/>
      <c r="N90" s="248"/>
      <c r="O90" s="248"/>
      <c r="P90" s="248"/>
      <c r="Q90" s="249"/>
      <c r="R90" s="249"/>
      <c r="S90" s="249"/>
      <c r="T90" s="249"/>
      <c r="U90" s="249"/>
      <c r="V90" s="249"/>
      <c r="W90" s="249"/>
      <c r="X90" s="249"/>
      <c r="Y90" s="249"/>
      <c r="Z90" s="249"/>
      <c r="AA90" s="249"/>
      <c r="AB90" s="249"/>
      <c r="AC90" s="249"/>
      <c r="AD90" s="249"/>
      <c r="AE90" s="249"/>
      <c r="AF90" s="249"/>
      <c r="AG90" s="249"/>
      <c r="AH90" s="249"/>
      <c r="AI90" s="249"/>
      <c r="AJ90" s="249"/>
      <c r="AK90" s="249"/>
      <c r="AL90" s="249"/>
      <c r="AM90" s="249"/>
      <c r="AN90" s="249"/>
      <c r="AO90" s="249"/>
      <c r="AP90" s="249"/>
      <c r="AQ90" s="249"/>
      <c r="AR90" s="249"/>
      <c r="AS90" s="249"/>
      <c r="AT90" s="249"/>
      <c r="AU90" s="249"/>
      <c r="AV90" s="249"/>
      <c r="AW90" s="249"/>
      <c r="AX90" s="249"/>
      <c r="AY90" s="249"/>
      <c r="AZ90" s="250"/>
      <c r="BA90" s="250"/>
      <c r="BB90" s="250"/>
      <c r="BC90" s="250"/>
      <c r="BD90" s="250"/>
      <c r="BE90" s="243"/>
      <c r="BF90" s="243"/>
      <c r="BG90" s="243"/>
      <c r="BH90" s="243"/>
      <c r="BI90" s="243"/>
      <c r="BJ90" s="243"/>
      <c r="BK90" s="243"/>
      <c r="BL90" s="243"/>
      <c r="BM90" s="243"/>
      <c r="BN90" s="243"/>
      <c r="BO90" s="243"/>
      <c r="BP90" s="243"/>
      <c r="BQ90" s="240">
        <v>84</v>
      </c>
      <c r="BR90" s="245"/>
      <c r="BS90" s="951"/>
      <c r="BT90" s="952"/>
      <c r="BU90" s="952"/>
      <c r="BV90" s="952"/>
      <c r="BW90" s="952"/>
      <c r="BX90" s="952"/>
      <c r="BY90" s="952"/>
      <c r="BZ90" s="952"/>
      <c r="CA90" s="952"/>
      <c r="CB90" s="952"/>
      <c r="CC90" s="952"/>
      <c r="CD90" s="952"/>
      <c r="CE90" s="952"/>
      <c r="CF90" s="952"/>
      <c r="CG90" s="961"/>
      <c r="CH90" s="962"/>
      <c r="CI90" s="963"/>
      <c r="CJ90" s="963"/>
      <c r="CK90" s="963"/>
      <c r="CL90" s="964"/>
      <c r="CM90" s="962"/>
      <c r="CN90" s="963"/>
      <c r="CO90" s="963"/>
      <c r="CP90" s="963"/>
      <c r="CQ90" s="964"/>
      <c r="CR90" s="962"/>
      <c r="CS90" s="963"/>
      <c r="CT90" s="963"/>
      <c r="CU90" s="963"/>
      <c r="CV90" s="964"/>
      <c r="CW90" s="962"/>
      <c r="CX90" s="963"/>
      <c r="CY90" s="963"/>
      <c r="CZ90" s="963"/>
      <c r="DA90" s="964"/>
      <c r="DB90" s="962"/>
      <c r="DC90" s="963"/>
      <c r="DD90" s="963"/>
      <c r="DE90" s="963"/>
      <c r="DF90" s="964"/>
      <c r="DG90" s="962"/>
      <c r="DH90" s="963"/>
      <c r="DI90" s="963"/>
      <c r="DJ90" s="963"/>
      <c r="DK90" s="964"/>
      <c r="DL90" s="962"/>
      <c r="DM90" s="963"/>
      <c r="DN90" s="963"/>
      <c r="DO90" s="963"/>
      <c r="DP90" s="964"/>
      <c r="DQ90" s="962"/>
      <c r="DR90" s="963"/>
      <c r="DS90" s="963"/>
      <c r="DT90" s="963"/>
      <c r="DU90" s="964"/>
      <c r="DV90" s="951"/>
      <c r="DW90" s="952"/>
      <c r="DX90" s="952"/>
      <c r="DY90" s="952"/>
      <c r="DZ90" s="953"/>
      <c r="EA90" s="231"/>
    </row>
    <row r="91" spans="1:131" ht="26.25" hidden="1" customHeight="1" x14ac:dyDescent="0.15">
      <c r="A91" s="247"/>
      <c r="B91" s="248"/>
      <c r="C91" s="248"/>
      <c r="D91" s="248"/>
      <c r="E91" s="248"/>
      <c r="F91" s="248"/>
      <c r="G91" s="248"/>
      <c r="H91" s="248"/>
      <c r="I91" s="248"/>
      <c r="J91" s="248"/>
      <c r="K91" s="248"/>
      <c r="L91" s="248"/>
      <c r="M91" s="248"/>
      <c r="N91" s="248"/>
      <c r="O91" s="248"/>
      <c r="P91" s="248"/>
      <c r="Q91" s="249"/>
      <c r="R91" s="249"/>
      <c r="S91" s="249"/>
      <c r="T91" s="249"/>
      <c r="U91" s="249"/>
      <c r="V91" s="249"/>
      <c r="W91" s="249"/>
      <c r="X91" s="249"/>
      <c r="Y91" s="249"/>
      <c r="Z91" s="249"/>
      <c r="AA91" s="249"/>
      <c r="AB91" s="249"/>
      <c r="AC91" s="249"/>
      <c r="AD91" s="249"/>
      <c r="AE91" s="249"/>
      <c r="AF91" s="249"/>
      <c r="AG91" s="249"/>
      <c r="AH91" s="249"/>
      <c r="AI91" s="249"/>
      <c r="AJ91" s="249"/>
      <c r="AK91" s="249"/>
      <c r="AL91" s="249"/>
      <c r="AM91" s="249"/>
      <c r="AN91" s="249"/>
      <c r="AO91" s="249"/>
      <c r="AP91" s="249"/>
      <c r="AQ91" s="249"/>
      <c r="AR91" s="249"/>
      <c r="AS91" s="249"/>
      <c r="AT91" s="249"/>
      <c r="AU91" s="249"/>
      <c r="AV91" s="249"/>
      <c r="AW91" s="249"/>
      <c r="AX91" s="249"/>
      <c r="AY91" s="249"/>
      <c r="AZ91" s="250"/>
      <c r="BA91" s="250"/>
      <c r="BB91" s="250"/>
      <c r="BC91" s="250"/>
      <c r="BD91" s="250"/>
      <c r="BE91" s="243"/>
      <c r="BF91" s="243"/>
      <c r="BG91" s="243"/>
      <c r="BH91" s="243"/>
      <c r="BI91" s="243"/>
      <c r="BJ91" s="243"/>
      <c r="BK91" s="243"/>
      <c r="BL91" s="243"/>
      <c r="BM91" s="243"/>
      <c r="BN91" s="243"/>
      <c r="BO91" s="243"/>
      <c r="BP91" s="243"/>
      <c r="BQ91" s="240">
        <v>85</v>
      </c>
      <c r="BR91" s="245"/>
      <c r="BS91" s="951"/>
      <c r="BT91" s="952"/>
      <c r="BU91" s="952"/>
      <c r="BV91" s="952"/>
      <c r="BW91" s="952"/>
      <c r="BX91" s="952"/>
      <c r="BY91" s="952"/>
      <c r="BZ91" s="952"/>
      <c r="CA91" s="952"/>
      <c r="CB91" s="952"/>
      <c r="CC91" s="952"/>
      <c r="CD91" s="952"/>
      <c r="CE91" s="952"/>
      <c r="CF91" s="952"/>
      <c r="CG91" s="961"/>
      <c r="CH91" s="962"/>
      <c r="CI91" s="963"/>
      <c r="CJ91" s="963"/>
      <c r="CK91" s="963"/>
      <c r="CL91" s="964"/>
      <c r="CM91" s="962"/>
      <c r="CN91" s="963"/>
      <c r="CO91" s="963"/>
      <c r="CP91" s="963"/>
      <c r="CQ91" s="964"/>
      <c r="CR91" s="962"/>
      <c r="CS91" s="963"/>
      <c r="CT91" s="963"/>
      <c r="CU91" s="963"/>
      <c r="CV91" s="964"/>
      <c r="CW91" s="962"/>
      <c r="CX91" s="963"/>
      <c r="CY91" s="963"/>
      <c r="CZ91" s="963"/>
      <c r="DA91" s="964"/>
      <c r="DB91" s="962"/>
      <c r="DC91" s="963"/>
      <c r="DD91" s="963"/>
      <c r="DE91" s="963"/>
      <c r="DF91" s="964"/>
      <c r="DG91" s="962"/>
      <c r="DH91" s="963"/>
      <c r="DI91" s="963"/>
      <c r="DJ91" s="963"/>
      <c r="DK91" s="964"/>
      <c r="DL91" s="962"/>
      <c r="DM91" s="963"/>
      <c r="DN91" s="963"/>
      <c r="DO91" s="963"/>
      <c r="DP91" s="964"/>
      <c r="DQ91" s="962"/>
      <c r="DR91" s="963"/>
      <c r="DS91" s="963"/>
      <c r="DT91" s="963"/>
      <c r="DU91" s="964"/>
      <c r="DV91" s="951"/>
      <c r="DW91" s="952"/>
      <c r="DX91" s="952"/>
      <c r="DY91" s="952"/>
      <c r="DZ91" s="953"/>
      <c r="EA91" s="231"/>
    </row>
    <row r="92" spans="1:131" ht="26.25" hidden="1" customHeight="1" x14ac:dyDescent="0.15">
      <c r="A92" s="247"/>
      <c r="B92" s="248"/>
      <c r="C92" s="248"/>
      <c r="D92" s="248"/>
      <c r="E92" s="248"/>
      <c r="F92" s="248"/>
      <c r="G92" s="248"/>
      <c r="H92" s="248"/>
      <c r="I92" s="248"/>
      <c r="J92" s="248"/>
      <c r="K92" s="248"/>
      <c r="L92" s="248"/>
      <c r="M92" s="248"/>
      <c r="N92" s="248"/>
      <c r="O92" s="248"/>
      <c r="P92" s="248"/>
      <c r="Q92" s="249"/>
      <c r="R92" s="249"/>
      <c r="S92" s="249"/>
      <c r="T92" s="249"/>
      <c r="U92" s="249"/>
      <c r="V92" s="249"/>
      <c r="W92" s="249"/>
      <c r="X92" s="249"/>
      <c r="Y92" s="249"/>
      <c r="Z92" s="249"/>
      <c r="AA92" s="249"/>
      <c r="AB92" s="249"/>
      <c r="AC92" s="249"/>
      <c r="AD92" s="249"/>
      <c r="AE92" s="249"/>
      <c r="AF92" s="249"/>
      <c r="AG92" s="249"/>
      <c r="AH92" s="249"/>
      <c r="AI92" s="249"/>
      <c r="AJ92" s="249"/>
      <c r="AK92" s="249"/>
      <c r="AL92" s="249"/>
      <c r="AM92" s="249"/>
      <c r="AN92" s="249"/>
      <c r="AO92" s="249"/>
      <c r="AP92" s="249"/>
      <c r="AQ92" s="249"/>
      <c r="AR92" s="249"/>
      <c r="AS92" s="249"/>
      <c r="AT92" s="249"/>
      <c r="AU92" s="249"/>
      <c r="AV92" s="249"/>
      <c r="AW92" s="249"/>
      <c r="AX92" s="249"/>
      <c r="AY92" s="249"/>
      <c r="AZ92" s="250"/>
      <c r="BA92" s="250"/>
      <c r="BB92" s="250"/>
      <c r="BC92" s="250"/>
      <c r="BD92" s="250"/>
      <c r="BE92" s="243"/>
      <c r="BF92" s="243"/>
      <c r="BG92" s="243"/>
      <c r="BH92" s="243"/>
      <c r="BI92" s="243"/>
      <c r="BJ92" s="243"/>
      <c r="BK92" s="243"/>
      <c r="BL92" s="243"/>
      <c r="BM92" s="243"/>
      <c r="BN92" s="243"/>
      <c r="BO92" s="243"/>
      <c r="BP92" s="243"/>
      <c r="BQ92" s="240">
        <v>86</v>
      </c>
      <c r="BR92" s="245"/>
      <c r="BS92" s="951"/>
      <c r="BT92" s="952"/>
      <c r="BU92" s="952"/>
      <c r="BV92" s="952"/>
      <c r="BW92" s="952"/>
      <c r="BX92" s="952"/>
      <c r="BY92" s="952"/>
      <c r="BZ92" s="952"/>
      <c r="CA92" s="952"/>
      <c r="CB92" s="952"/>
      <c r="CC92" s="952"/>
      <c r="CD92" s="952"/>
      <c r="CE92" s="952"/>
      <c r="CF92" s="952"/>
      <c r="CG92" s="961"/>
      <c r="CH92" s="962"/>
      <c r="CI92" s="963"/>
      <c r="CJ92" s="963"/>
      <c r="CK92" s="963"/>
      <c r="CL92" s="964"/>
      <c r="CM92" s="962"/>
      <c r="CN92" s="963"/>
      <c r="CO92" s="963"/>
      <c r="CP92" s="963"/>
      <c r="CQ92" s="964"/>
      <c r="CR92" s="962"/>
      <c r="CS92" s="963"/>
      <c r="CT92" s="963"/>
      <c r="CU92" s="963"/>
      <c r="CV92" s="964"/>
      <c r="CW92" s="962"/>
      <c r="CX92" s="963"/>
      <c r="CY92" s="963"/>
      <c r="CZ92" s="963"/>
      <c r="DA92" s="964"/>
      <c r="DB92" s="962"/>
      <c r="DC92" s="963"/>
      <c r="DD92" s="963"/>
      <c r="DE92" s="963"/>
      <c r="DF92" s="964"/>
      <c r="DG92" s="962"/>
      <c r="DH92" s="963"/>
      <c r="DI92" s="963"/>
      <c r="DJ92" s="963"/>
      <c r="DK92" s="964"/>
      <c r="DL92" s="962"/>
      <c r="DM92" s="963"/>
      <c r="DN92" s="963"/>
      <c r="DO92" s="963"/>
      <c r="DP92" s="964"/>
      <c r="DQ92" s="962"/>
      <c r="DR92" s="963"/>
      <c r="DS92" s="963"/>
      <c r="DT92" s="963"/>
      <c r="DU92" s="964"/>
      <c r="DV92" s="951"/>
      <c r="DW92" s="952"/>
      <c r="DX92" s="952"/>
      <c r="DY92" s="952"/>
      <c r="DZ92" s="953"/>
      <c r="EA92" s="231"/>
    </row>
    <row r="93" spans="1:131" ht="26.25" hidden="1" customHeight="1" x14ac:dyDescent="0.15">
      <c r="A93" s="247"/>
      <c r="B93" s="248"/>
      <c r="C93" s="248"/>
      <c r="D93" s="248"/>
      <c r="E93" s="248"/>
      <c r="F93" s="248"/>
      <c r="G93" s="248"/>
      <c r="H93" s="248"/>
      <c r="I93" s="248"/>
      <c r="J93" s="248"/>
      <c r="K93" s="248"/>
      <c r="L93" s="248"/>
      <c r="M93" s="248"/>
      <c r="N93" s="248"/>
      <c r="O93" s="248"/>
      <c r="P93" s="248"/>
      <c r="Q93" s="249"/>
      <c r="R93" s="249"/>
      <c r="S93" s="249"/>
      <c r="T93" s="249"/>
      <c r="U93" s="249"/>
      <c r="V93" s="249"/>
      <c r="W93" s="249"/>
      <c r="X93" s="249"/>
      <c r="Y93" s="249"/>
      <c r="Z93" s="249"/>
      <c r="AA93" s="249"/>
      <c r="AB93" s="249"/>
      <c r="AC93" s="249"/>
      <c r="AD93" s="249"/>
      <c r="AE93" s="249"/>
      <c r="AF93" s="249"/>
      <c r="AG93" s="249"/>
      <c r="AH93" s="249"/>
      <c r="AI93" s="249"/>
      <c r="AJ93" s="249"/>
      <c r="AK93" s="249"/>
      <c r="AL93" s="249"/>
      <c r="AM93" s="249"/>
      <c r="AN93" s="249"/>
      <c r="AO93" s="249"/>
      <c r="AP93" s="249"/>
      <c r="AQ93" s="249"/>
      <c r="AR93" s="249"/>
      <c r="AS93" s="249"/>
      <c r="AT93" s="249"/>
      <c r="AU93" s="249"/>
      <c r="AV93" s="249"/>
      <c r="AW93" s="249"/>
      <c r="AX93" s="249"/>
      <c r="AY93" s="249"/>
      <c r="AZ93" s="250"/>
      <c r="BA93" s="250"/>
      <c r="BB93" s="250"/>
      <c r="BC93" s="250"/>
      <c r="BD93" s="250"/>
      <c r="BE93" s="243"/>
      <c r="BF93" s="243"/>
      <c r="BG93" s="243"/>
      <c r="BH93" s="243"/>
      <c r="BI93" s="243"/>
      <c r="BJ93" s="243"/>
      <c r="BK93" s="243"/>
      <c r="BL93" s="243"/>
      <c r="BM93" s="243"/>
      <c r="BN93" s="243"/>
      <c r="BO93" s="243"/>
      <c r="BP93" s="243"/>
      <c r="BQ93" s="240">
        <v>87</v>
      </c>
      <c r="BR93" s="245"/>
      <c r="BS93" s="951"/>
      <c r="BT93" s="952"/>
      <c r="BU93" s="952"/>
      <c r="BV93" s="952"/>
      <c r="BW93" s="952"/>
      <c r="BX93" s="952"/>
      <c r="BY93" s="952"/>
      <c r="BZ93" s="952"/>
      <c r="CA93" s="952"/>
      <c r="CB93" s="952"/>
      <c r="CC93" s="952"/>
      <c r="CD93" s="952"/>
      <c r="CE93" s="952"/>
      <c r="CF93" s="952"/>
      <c r="CG93" s="961"/>
      <c r="CH93" s="962"/>
      <c r="CI93" s="963"/>
      <c r="CJ93" s="963"/>
      <c r="CK93" s="963"/>
      <c r="CL93" s="964"/>
      <c r="CM93" s="962"/>
      <c r="CN93" s="963"/>
      <c r="CO93" s="963"/>
      <c r="CP93" s="963"/>
      <c r="CQ93" s="964"/>
      <c r="CR93" s="962"/>
      <c r="CS93" s="963"/>
      <c r="CT93" s="963"/>
      <c r="CU93" s="963"/>
      <c r="CV93" s="964"/>
      <c r="CW93" s="962"/>
      <c r="CX93" s="963"/>
      <c r="CY93" s="963"/>
      <c r="CZ93" s="963"/>
      <c r="DA93" s="964"/>
      <c r="DB93" s="962"/>
      <c r="DC93" s="963"/>
      <c r="DD93" s="963"/>
      <c r="DE93" s="963"/>
      <c r="DF93" s="964"/>
      <c r="DG93" s="962"/>
      <c r="DH93" s="963"/>
      <c r="DI93" s="963"/>
      <c r="DJ93" s="963"/>
      <c r="DK93" s="964"/>
      <c r="DL93" s="962"/>
      <c r="DM93" s="963"/>
      <c r="DN93" s="963"/>
      <c r="DO93" s="963"/>
      <c r="DP93" s="964"/>
      <c r="DQ93" s="962"/>
      <c r="DR93" s="963"/>
      <c r="DS93" s="963"/>
      <c r="DT93" s="963"/>
      <c r="DU93" s="964"/>
      <c r="DV93" s="951"/>
      <c r="DW93" s="952"/>
      <c r="DX93" s="952"/>
      <c r="DY93" s="952"/>
      <c r="DZ93" s="953"/>
      <c r="EA93" s="231"/>
    </row>
    <row r="94" spans="1:131" ht="26.25" hidden="1" customHeight="1" x14ac:dyDescent="0.15">
      <c r="A94" s="247"/>
      <c r="B94" s="248"/>
      <c r="C94" s="248"/>
      <c r="D94" s="248"/>
      <c r="E94" s="248"/>
      <c r="F94" s="248"/>
      <c r="G94" s="248"/>
      <c r="H94" s="248"/>
      <c r="I94" s="248"/>
      <c r="J94" s="248"/>
      <c r="K94" s="248"/>
      <c r="L94" s="248"/>
      <c r="M94" s="248"/>
      <c r="N94" s="248"/>
      <c r="O94" s="248"/>
      <c r="P94" s="248"/>
      <c r="Q94" s="249"/>
      <c r="R94" s="249"/>
      <c r="S94" s="249"/>
      <c r="T94" s="249"/>
      <c r="U94" s="249"/>
      <c r="V94" s="249"/>
      <c r="W94" s="249"/>
      <c r="X94" s="249"/>
      <c r="Y94" s="249"/>
      <c r="Z94" s="249"/>
      <c r="AA94" s="249"/>
      <c r="AB94" s="249"/>
      <c r="AC94" s="249"/>
      <c r="AD94" s="249"/>
      <c r="AE94" s="249"/>
      <c r="AF94" s="249"/>
      <c r="AG94" s="249"/>
      <c r="AH94" s="249"/>
      <c r="AI94" s="249"/>
      <c r="AJ94" s="249"/>
      <c r="AK94" s="249"/>
      <c r="AL94" s="249"/>
      <c r="AM94" s="249"/>
      <c r="AN94" s="249"/>
      <c r="AO94" s="249"/>
      <c r="AP94" s="249"/>
      <c r="AQ94" s="249"/>
      <c r="AR94" s="249"/>
      <c r="AS94" s="249"/>
      <c r="AT94" s="249"/>
      <c r="AU94" s="249"/>
      <c r="AV94" s="249"/>
      <c r="AW94" s="249"/>
      <c r="AX94" s="249"/>
      <c r="AY94" s="249"/>
      <c r="AZ94" s="250"/>
      <c r="BA94" s="250"/>
      <c r="BB94" s="250"/>
      <c r="BC94" s="250"/>
      <c r="BD94" s="250"/>
      <c r="BE94" s="243"/>
      <c r="BF94" s="243"/>
      <c r="BG94" s="243"/>
      <c r="BH94" s="243"/>
      <c r="BI94" s="243"/>
      <c r="BJ94" s="243"/>
      <c r="BK94" s="243"/>
      <c r="BL94" s="243"/>
      <c r="BM94" s="243"/>
      <c r="BN94" s="243"/>
      <c r="BO94" s="243"/>
      <c r="BP94" s="243"/>
      <c r="BQ94" s="240">
        <v>88</v>
      </c>
      <c r="BR94" s="245"/>
      <c r="BS94" s="951"/>
      <c r="BT94" s="952"/>
      <c r="BU94" s="952"/>
      <c r="BV94" s="952"/>
      <c r="BW94" s="952"/>
      <c r="BX94" s="952"/>
      <c r="BY94" s="952"/>
      <c r="BZ94" s="952"/>
      <c r="CA94" s="952"/>
      <c r="CB94" s="952"/>
      <c r="CC94" s="952"/>
      <c r="CD94" s="952"/>
      <c r="CE94" s="952"/>
      <c r="CF94" s="952"/>
      <c r="CG94" s="961"/>
      <c r="CH94" s="962"/>
      <c r="CI94" s="963"/>
      <c r="CJ94" s="963"/>
      <c r="CK94" s="963"/>
      <c r="CL94" s="964"/>
      <c r="CM94" s="962"/>
      <c r="CN94" s="963"/>
      <c r="CO94" s="963"/>
      <c r="CP94" s="963"/>
      <c r="CQ94" s="964"/>
      <c r="CR94" s="962"/>
      <c r="CS94" s="963"/>
      <c r="CT94" s="963"/>
      <c r="CU94" s="963"/>
      <c r="CV94" s="964"/>
      <c r="CW94" s="962"/>
      <c r="CX94" s="963"/>
      <c r="CY94" s="963"/>
      <c r="CZ94" s="963"/>
      <c r="DA94" s="964"/>
      <c r="DB94" s="962"/>
      <c r="DC94" s="963"/>
      <c r="DD94" s="963"/>
      <c r="DE94" s="963"/>
      <c r="DF94" s="964"/>
      <c r="DG94" s="962"/>
      <c r="DH94" s="963"/>
      <c r="DI94" s="963"/>
      <c r="DJ94" s="963"/>
      <c r="DK94" s="964"/>
      <c r="DL94" s="962"/>
      <c r="DM94" s="963"/>
      <c r="DN94" s="963"/>
      <c r="DO94" s="963"/>
      <c r="DP94" s="964"/>
      <c r="DQ94" s="962"/>
      <c r="DR94" s="963"/>
      <c r="DS94" s="963"/>
      <c r="DT94" s="963"/>
      <c r="DU94" s="964"/>
      <c r="DV94" s="951"/>
      <c r="DW94" s="952"/>
      <c r="DX94" s="952"/>
      <c r="DY94" s="952"/>
      <c r="DZ94" s="953"/>
      <c r="EA94" s="231"/>
    </row>
    <row r="95" spans="1:131" ht="26.25" hidden="1" customHeight="1" x14ac:dyDescent="0.15">
      <c r="A95" s="247"/>
      <c r="B95" s="248"/>
      <c r="C95" s="248"/>
      <c r="D95" s="248"/>
      <c r="E95" s="248"/>
      <c r="F95" s="248"/>
      <c r="G95" s="248"/>
      <c r="H95" s="248"/>
      <c r="I95" s="248"/>
      <c r="J95" s="248"/>
      <c r="K95" s="248"/>
      <c r="L95" s="248"/>
      <c r="M95" s="248"/>
      <c r="N95" s="248"/>
      <c r="O95" s="248"/>
      <c r="P95" s="248"/>
      <c r="Q95" s="249"/>
      <c r="R95" s="249"/>
      <c r="S95" s="249"/>
      <c r="T95" s="249"/>
      <c r="U95" s="249"/>
      <c r="V95" s="249"/>
      <c r="W95" s="249"/>
      <c r="X95" s="249"/>
      <c r="Y95" s="249"/>
      <c r="Z95" s="249"/>
      <c r="AA95" s="249"/>
      <c r="AB95" s="249"/>
      <c r="AC95" s="249"/>
      <c r="AD95" s="249"/>
      <c r="AE95" s="249"/>
      <c r="AF95" s="249"/>
      <c r="AG95" s="249"/>
      <c r="AH95" s="249"/>
      <c r="AI95" s="249"/>
      <c r="AJ95" s="249"/>
      <c r="AK95" s="249"/>
      <c r="AL95" s="249"/>
      <c r="AM95" s="249"/>
      <c r="AN95" s="249"/>
      <c r="AO95" s="249"/>
      <c r="AP95" s="249"/>
      <c r="AQ95" s="249"/>
      <c r="AR95" s="249"/>
      <c r="AS95" s="249"/>
      <c r="AT95" s="249"/>
      <c r="AU95" s="249"/>
      <c r="AV95" s="249"/>
      <c r="AW95" s="249"/>
      <c r="AX95" s="249"/>
      <c r="AY95" s="249"/>
      <c r="AZ95" s="250"/>
      <c r="BA95" s="250"/>
      <c r="BB95" s="250"/>
      <c r="BC95" s="250"/>
      <c r="BD95" s="250"/>
      <c r="BE95" s="243"/>
      <c r="BF95" s="243"/>
      <c r="BG95" s="243"/>
      <c r="BH95" s="243"/>
      <c r="BI95" s="243"/>
      <c r="BJ95" s="243"/>
      <c r="BK95" s="243"/>
      <c r="BL95" s="243"/>
      <c r="BM95" s="243"/>
      <c r="BN95" s="243"/>
      <c r="BO95" s="243"/>
      <c r="BP95" s="243"/>
      <c r="BQ95" s="240">
        <v>89</v>
      </c>
      <c r="BR95" s="245"/>
      <c r="BS95" s="951"/>
      <c r="BT95" s="952"/>
      <c r="BU95" s="952"/>
      <c r="BV95" s="952"/>
      <c r="BW95" s="952"/>
      <c r="BX95" s="952"/>
      <c r="BY95" s="952"/>
      <c r="BZ95" s="952"/>
      <c r="CA95" s="952"/>
      <c r="CB95" s="952"/>
      <c r="CC95" s="952"/>
      <c r="CD95" s="952"/>
      <c r="CE95" s="952"/>
      <c r="CF95" s="952"/>
      <c r="CG95" s="961"/>
      <c r="CH95" s="962"/>
      <c r="CI95" s="963"/>
      <c r="CJ95" s="963"/>
      <c r="CK95" s="963"/>
      <c r="CL95" s="964"/>
      <c r="CM95" s="962"/>
      <c r="CN95" s="963"/>
      <c r="CO95" s="963"/>
      <c r="CP95" s="963"/>
      <c r="CQ95" s="964"/>
      <c r="CR95" s="962"/>
      <c r="CS95" s="963"/>
      <c r="CT95" s="963"/>
      <c r="CU95" s="963"/>
      <c r="CV95" s="964"/>
      <c r="CW95" s="962"/>
      <c r="CX95" s="963"/>
      <c r="CY95" s="963"/>
      <c r="CZ95" s="963"/>
      <c r="DA95" s="964"/>
      <c r="DB95" s="962"/>
      <c r="DC95" s="963"/>
      <c r="DD95" s="963"/>
      <c r="DE95" s="963"/>
      <c r="DF95" s="964"/>
      <c r="DG95" s="962"/>
      <c r="DH95" s="963"/>
      <c r="DI95" s="963"/>
      <c r="DJ95" s="963"/>
      <c r="DK95" s="964"/>
      <c r="DL95" s="962"/>
      <c r="DM95" s="963"/>
      <c r="DN95" s="963"/>
      <c r="DO95" s="963"/>
      <c r="DP95" s="964"/>
      <c r="DQ95" s="962"/>
      <c r="DR95" s="963"/>
      <c r="DS95" s="963"/>
      <c r="DT95" s="963"/>
      <c r="DU95" s="964"/>
      <c r="DV95" s="951"/>
      <c r="DW95" s="952"/>
      <c r="DX95" s="952"/>
      <c r="DY95" s="952"/>
      <c r="DZ95" s="953"/>
      <c r="EA95" s="231"/>
    </row>
    <row r="96" spans="1:131" ht="26.25" hidden="1" customHeight="1" x14ac:dyDescent="0.15">
      <c r="A96" s="247"/>
      <c r="B96" s="248"/>
      <c r="C96" s="248"/>
      <c r="D96" s="248"/>
      <c r="E96" s="248"/>
      <c r="F96" s="248"/>
      <c r="G96" s="248"/>
      <c r="H96" s="248"/>
      <c r="I96" s="248"/>
      <c r="J96" s="248"/>
      <c r="K96" s="248"/>
      <c r="L96" s="248"/>
      <c r="M96" s="248"/>
      <c r="N96" s="248"/>
      <c r="O96" s="248"/>
      <c r="P96" s="248"/>
      <c r="Q96" s="249"/>
      <c r="R96" s="249"/>
      <c r="S96" s="249"/>
      <c r="T96" s="249"/>
      <c r="U96" s="249"/>
      <c r="V96" s="249"/>
      <c r="W96" s="249"/>
      <c r="X96" s="249"/>
      <c r="Y96" s="249"/>
      <c r="Z96" s="249"/>
      <c r="AA96" s="249"/>
      <c r="AB96" s="249"/>
      <c r="AC96" s="249"/>
      <c r="AD96" s="249"/>
      <c r="AE96" s="249"/>
      <c r="AF96" s="249"/>
      <c r="AG96" s="249"/>
      <c r="AH96" s="249"/>
      <c r="AI96" s="249"/>
      <c r="AJ96" s="249"/>
      <c r="AK96" s="249"/>
      <c r="AL96" s="249"/>
      <c r="AM96" s="249"/>
      <c r="AN96" s="249"/>
      <c r="AO96" s="249"/>
      <c r="AP96" s="249"/>
      <c r="AQ96" s="249"/>
      <c r="AR96" s="249"/>
      <c r="AS96" s="249"/>
      <c r="AT96" s="249"/>
      <c r="AU96" s="249"/>
      <c r="AV96" s="249"/>
      <c r="AW96" s="249"/>
      <c r="AX96" s="249"/>
      <c r="AY96" s="249"/>
      <c r="AZ96" s="250"/>
      <c r="BA96" s="250"/>
      <c r="BB96" s="250"/>
      <c r="BC96" s="250"/>
      <c r="BD96" s="250"/>
      <c r="BE96" s="243"/>
      <c r="BF96" s="243"/>
      <c r="BG96" s="243"/>
      <c r="BH96" s="243"/>
      <c r="BI96" s="243"/>
      <c r="BJ96" s="243"/>
      <c r="BK96" s="243"/>
      <c r="BL96" s="243"/>
      <c r="BM96" s="243"/>
      <c r="BN96" s="243"/>
      <c r="BO96" s="243"/>
      <c r="BP96" s="243"/>
      <c r="BQ96" s="240">
        <v>90</v>
      </c>
      <c r="BR96" s="245"/>
      <c r="BS96" s="951"/>
      <c r="BT96" s="952"/>
      <c r="BU96" s="952"/>
      <c r="BV96" s="952"/>
      <c r="BW96" s="952"/>
      <c r="BX96" s="952"/>
      <c r="BY96" s="952"/>
      <c r="BZ96" s="952"/>
      <c r="CA96" s="952"/>
      <c r="CB96" s="952"/>
      <c r="CC96" s="952"/>
      <c r="CD96" s="952"/>
      <c r="CE96" s="952"/>
      <c r="CF96" s="952"/>
      <c r="CG96" s="961"/>
      <c r="CH96" s="962"/>
      <c r="CI96" s="963"/>
      <c r="CJ96" s="963"/>
      <c r="CK96" s="963"/>
      <c r="CL96" s="964"/>
      <c r="CM96" s="962"/>
      <c r="CN96" s="963"/>
      <c r="CO96" s="963"/>
      <c r="CP96" s="963"/>
      <c r="CQ96" s="964"/>
      <c r="CR96" s="962"/>
      <c r="CS96" s="963"/>
      <c r="CT96" s="963"/>
      <c r="CU96" s="963"/>
      <c r="CV96" s="964"/>
      <c r="CW96" s="962"/>
      <c r="CX96" s="963"/>
      <c r="CY96" s="963"/>
      <c r="CZ96" s="963"/>
      <c r="DA96" s="964"/>
      <c r="DB96" s="962"/>
      <c r="DC96" s="963"/>
      <c r="DD96" s="963"/>
      <c r="DE96" s="963"/>
      <c r="DF96" s="964"/>
      <c r="DG96" s="962"/>
      <c r="DH96" s="963"/>
      <c r="DI96" s="963"/>
      <c r="DJ96" s="963"/>
      <c r="DK96" s="964"/>
      <c r="DL96" s="962"/>
      <c r="DM96" s="963"/>
      <c r="DN96" s="963"/>
      <c r="DO96" s="963"/>
      <c r="DP96" s="964"/>
      <c r="DQ96" s="962"/>
      <c r="DR96" s="963"/>
      <c r="DS96" s="963"/>
      <c r="DT96" s="963"/>
      <c r="DU96" s="964"/>
      <c r="DV96" s="951"/>
      <c r="DW96" s="952"/>
      <c r="DX96" s="952"/>
      <c r="DY96" s="952"/>
      <c r="DZ96" s="953"/>
      <c r="EA96" s="231"/>
    </row>
    <row r="97" spans="1:131" ht="26.25" hidden="1" customHeight="1" x14ac:dyDescent="0.15">
      <c r="A97" s="247"/>
      <c r="B97" s="248"/>
      <c r="C97" s="248"/>
      <c r="D97" s="248"/>
      <c r="E97" s="248"/>
      <c r="F97" s="248"/>
      <c r="G97" s="248"/>
      <c r="H97" s="248"/>
      <c r="I97" s="248"/>
      <c r="J97" s="248"/>
      <c r="K97" s="248"/>
      <c r="L97" s="248"/>
      <c r="M97" s="248"/>
      <c r="N97" s="248"/>
      <c r="O97" s="248"/>
      <c r="P97" s="248"/>
      <c r="Q97" s="249"/>
      <c r="R97" s="249"/>
      <c r="S97" s="249"/>
      <c r="T97" s="249"/>
      <c r="U97" s="249"/>
      <c r="V97" s="249"/>
      <c r="W97" s="249"/>
      <c r="X97" s="249"/>
      <c r="Y97" s="249"/>
      <c r="Z97" s="249"/>
      <c r="AA97" s="249"/>
      <c r="AB97" s="249"/>
      <c r="AC97" s="249"/>
      <c r="AD97" s="249"/>
      <c r="AE97" s="249"/>
      <c r="AF97" s="249"/>
      <c r="AG97" s="249"/>
      <c r="AH97" s="249"/>
      <c r="AI97" s="249"/>
      <c r="AJ97" s="249"/>
      <c r="AK97" s="249"/>
      <c r="AL97" s="249"/>
      <c r="AM97" s="249"/>
      <c r="AN97" s="249"/>
      <c r="AO97" s="249"/>
      <c r="AP97" s="249"/>
      <c r="AQ97" s="249"/>
      <c r="AR97" s="249"/>
      <c r="AS97" s="249"/>
      <c r="AT97" s="249"/>
      <c r="AU97" s="249"/>
      <c r="AV97" s="249"/>
      <c r="AW97" s="249"/>
      <c r="AX97" s="249"/>
      <c r="AY97" s="249"/>
      <c r="AZ97" s="250"/>
      <c r="BA97" s="250"/>
      <c r="BB97" s="250"/>
      <c r="BC97" s="250"/>
      <c r="BD97" s="250"/>
      <c r="BE97" s="243"/>
      <c r="BF97" s="243"/>
      <c r="BG97" s="243"/>
      <c r="BH97" s="243"/>
      <c r="BI97" s="243"/>
      <c r="BJ97" s="243"/>
      <c r="BK97" s="243"/>
      <c r="BL97" s="243"/>
      <c r="BM97" s="243"/>
      <c r="BN97" s="243"/>
      <c r="BO97" s="243"/>
      <c r="BP97" s="243"/>
      <c r="BQ97" s="240">
        <v>91</v>
      </c>
      <c r="BR97" s="245"/>
      <c r="BS97" s="951"/>
      <c r="BT97" s="952"/>
      <c r="BU97" s="952"/>
      <c r="BV97" s="952"/>
      <c r="BW97" s="952"/>
      <c r="BX97" s="952"/>
      <c r="BY97" s="952"/>
      <c r="BZ97" s="952"/>
      <c r="CA97" s="952"/>
      <c r="CB97" s="952"/>
      <c r="CC97" s="952"/>
      <c r="CD97" s="952"/>
      <c r="CE97" s="952"/>
      <c r="CF97" s="952"/>
      <c r="CG97" s="961"/>
      <c r="CH97" s="962"/>
      <c r="CI97" s="963"/>
      <c r="CJ97" s="963"/>
      <c r="CK97" s="963"/>
      <c r="CL97" s="964"/>
      <c r="CM97" s="962"/>
      <c r="CN97" s="963"/>
      <c r="CO97" s="963"/>
      <c r="CP97" s="963"/>
      <c r="CQ97" s="964"/>
      <c r="CR97" s="962"/>
      <c r="CS97" s="963"/>
      <c r="CT97" s="963"/>
      <c r="CU97" s="963"/>
      <c r="CV97" s="964"/>
      <c r="CW97" s="962"/>
      <c r="CX97" s="963"/>
      <c r="CY97" s="963"/>
      <c r="CZ97" s="963"/>
      <c r="DA97" s="964"/>
      <c r="DB97" s="962"/>
      <c r="DC97" s="963"/>
      <c r="DD97" s="963"/>
      <c r="DE97" s="963"/>
      <c r="DF97" s="964"/>
      <c r="DG97" s="962"/>
      <c r="DH97" s="963"/>
      <c r="DI97" s="963"/>
      <c r="DJ97" s="963"/>
      <c r="DK97" s="964"/>
      <c r="DL97" s="962"/>
      <c r="DM97" s="963"/>
      <c r="DN97" s="963"/>
      <c r="DO97" s="963"/>
      <c r="DP97" s="964"/>
      <c r="DQ97" s="962"/>
      <c r="DR97" s="963"/>
      <c r="DS97" s="963"/>
      <c r="DT97" s="963"/>
      <c r="DU97" s="964"/>
      <c r="DV97" s="951"/>
      <c r="DW97" s="952"/>
      <c r="DX97" s="952"/>
      <c r="DY97" s="952"/>
      <c r="DZ97" s="953"/>
      <c r="EA97" s="231"/>
    </row>
    <row r="98" spans="1:131" ht="26.25" hidden="1" customHeight="1" x14ac:dyDescent="0.15">
      <c r="A98" s="247"/>
      <c r="B98" s="248"/>
      <c r="C98" s="248"/>
      <c r="D98" s="248"/>
      <c r="E98" s="248"/>
      <c r="F98" s="248"/>
      <c r="G98" s="248"/>
      <c r="H98" s="248"/>
      <c r="I98" s="248"/>
      <c r="J98" s="248"/>
      <c r="K98" s="248"/>
      <c r="L98" s="248"/>
      <c r="M98" s="248"/>
      <c r="N98" s="248"/>
      <c r="O98" s="248"/>
      <c r="P98" s="248"/>
      <c r="Q98" s="249"/>
      <c r="R98" s="249"/>
      <c r="S98" s="249"/>
      <c r="T98" s="249"/>
      <c r="U98" s="249"/>
      <c r="V98" s="249"/>
      <c r="W98" s="249"/>
      <c r="X98" s="249"/>
      <c r="Y98" s="249"/>
      <c r="Z98" s="249"/>
      <c r="AA98" s="249"/>
      <c r="AB98" s="249"/>
      <c r="AC98" s="249"/>
      <c r="AD98" s="249"/>
      <c r="AE98" s="249"/>
      <c r="AF98" s="249"/>
      <c r="AG98" s="249"/>
      <c r="AH98" s="249"/>
      <c r="AI98" s="249"/>
      <c r="AJ98" s="249"/>
      <c r="AK98" s="249"/>
      <c r="AL98" s="249"/>
      <c r="AM98" s="249"/>
      <c r="AN98" s="249"/>
      <c r="AO98" s="249"/>
      <c r="AP98" s="249"/>
      <c r="AQ98" s="249"/>
      <c r="AR98" s="249"/>
      <c r="AS98" s="249"/>
      <c r="AT98" s="249"/>
      <c r="AU98" s="249"/>
      <c r="AV98" s="249"/>
      <c r="AW98" s="249"/>
      <c r="AX98" s="249"/>
      <c r="AY98" s="249"/>
      <c r="AZ98" s="250"/>
      <c r="BA98" s="250"/>
      <c r="BB98" s="250"/>
      <c r="BC98" s="250"/>
      <c r="BD98" s="250"/>
      <c r="BE98" s="243"/>
      <c r="BF98" s="243"/>
      <c r="BG98" s="243"/>
      <c r="BH98" s="243"/>
      <c r="BI98" s="243"/>
      <c r="BJ98" s="243"/>
      <c r="BK98" s="243"/>
      <c r="BL98" s="243"/>
      <c r="BM98" s="243"/>
      <c r="BN98" s="243"/>
      <c r="BO98" s="243"/>
      <c r="BP98" s="243"/>
      <c r="BQ98" s="240">
        <v>92</v>
      </c>
      <c r="BR98" s="245"/>
      <c r="BS98" s="951"/>
      <c r="BT98" s="952"/>
      <c r="BU98" s="952"/>
      <c r="BV98" s="952"/>
      <c r="BW98" s="952"/>
      <c r="BX98" s="952"/>
      <c r="BY98" s="952"/>
      <c r="BZ98" s="952"/>
      <c r="CA98" s="952"/>
      <c r="CB98" s="952"/>
      <c r="CC98" s="952"/>
      <c r="CD98" s="952"/>
      <c r="CE98" s="952"/>
      <c r="CF98" s="952"/>
      <c r="CG98" s="961"/>
      <c r="CH98" s="962"/>
      <c r="CI98" s="963"/>
      <c r="CJ98" s="963"/>
      <c r="CK98" s="963"/>
      <c r="CL98" s="964"/>
      <c r="CM98" s="962"/>
      <c r="CN98" s="963"/>
      <c r="CO98" s="963"/>
      <c r="CP98" s="963"/>
      <c r="CQ98" s="964"/>
      <c r="CR98" s="962"/>
      <c r="CS98" s="963"/>
      <c r="CT98" s="963"/>
      <c r="CU98" s="963"/>
      <c r="CV98" s="964"/>
      <c r="CW98" s="962"/>
      <c r="CX98" s="963"/>
      <c r="CY98" s="963"/>
      <c r="CZ98" s="963"/>
      <c r="DA98" s="964"/>
      <c r="DB98" s="962"/>
      <c r="DC98" s="963"/>
      <c r="DD98" s="963"/>
      <c r="DE98" s="963"/>
      <c r="DF98" s="964"/>
      <c r="DG98" s="962"/>
      <c r="DH98" s="963"/>
      <c r="DI98" s="963"/>
      <c r="DJ98" s="963"/>
      <c r="DK98" s="964"/>
      <c r="DL98" s="962"/>
      <c r="DM98" s="963"/>
      <c r="DN98" s="963"/>
      <c r="DO98" s="963"/>
      <c r="DP98" s="964"/>
      <c r="DQ98" s="962"/>
      <c r="DR98" s="963"/>
      <c r="DS98" s="963"/>
      <c r="DT98" s="963"/>
      <c r="DU98" s="964"/>
      <c r="DV98" s="951"/>
      <c r="DW98" s="952"/>
      <c r="DX98" s="952"/>
      <c r="DY98" s="952"/>
      <c r="DZ98" s="953"/>
      <c r="EA98" s="231"/>
    </row>
    <row r="99" spans="1:131" ht="26.25" hidden="1" customHeight="1" x14ac:dyDescent="0.15">
      <c r="A99" s="247"/>
      <c r="B99" s="248"/>
      <c r="C99" s="248"/>
      <c r="D99" s="248"/>
      <c r="E99" s="248"/>
      <c r="F99" s="248"/>
      <c r="G99" s="248"/>
      <c r="H99" s="248"/>
      <c r="I99" s="248"/>
      <c r="J99" s="248"/>
      <c r="K99" s="248"/>
      <c r="L99" s="248"/>
      <c r="M99" s="248"/>
      <c r="N99" s="248"/>
      <c r="O99" s="248"/>
      <c r="P99" s="248"/>
      <c r="Q99" s="249"/>
      <c r="R99" s="249"/>
      <c r="S99" s="249"/>
      <c r="T99" s="249"/>
      <c r="U99" s="249"/>
      <c r="V99" s="249"/>
      <c r="W99" s="249"/>
      <c r="X99" s="249"/>
      <c r="Y99" s="249"/>
      <c r="Z99" s="249"/>
      <c r="AA99" s="249"/>
      <c r="AB99" s="249"/>
      <c r="AC99" s="249"/>
      <c r="AD99" s="249"/>
      <c r="AE99" s="249"/>
      <c r="AF99" s="249"/>
      <c r="AG99" s="249"/>
      <c r="AH99" s="249"/>
      <c r="AI99" s="249"/>
      <c r="AJ99" s="249"/>
      <c r="AK99" s="249"/>
      <c r="AL99" s="249"/>
      <c r="AM99" s="249"/>
      <c r="AN99" s="249"/>
      <c r="AO99" s="249"/>
      <c r="AP99" s="249"/>
      <c r="AQ99" s="249"/>
      <c r="AR99" s="249"/>
      <c r="AS99" s="249"/>
      <c r="AT99" s="249"/>
      <c r="AU99" s="249"/>
      <c r="AV99" s="249"/>
      <c r="AW99" s="249"/>
      <c r="AX99" s="249"/>
      <c r="AY99" s="249"/>
      <c r="AZ99" s="250"/>
      <c r="BA99" s="250"/>
      <c r="BB99" s="250"/>
      <c r="BC99" s="250"/>
      <c r="BD99" s="250"/>
      <c r="BE99" s="243"/>
      <c r="BF99" s="243"/>
      <c r="BG99" s="243"/>
      <c r="BH99" s="243"/>
      <c r="BI99" s="243"/>
      <c r="BJ99" s="243"/>
      <c r="BK99" s="243"/>
      <c r="BL99" s="243"/>
      <c r="BM99" s="243"/>
      <c r="BN99" s="243"/>
      <c r="BO99" s="243"/>
      <c r="BP99" s="243"/>
      <c r="BQ99" s="240">
        <v>93</v>
      </c>
      <c r="BR99" s="245"/>
      <c r="BS99" s="951"/>
      <c r="BT99" s="952"/>
      <c r="BU99" s="952"/>
      <c r="BV99" s="952"/>
      <c r="BW99" s="952"/>
      <c r="BX99" s="952"/>
      <c r="BY99" s="952"/>
      <c r="BZ99" s="952"/>
      <c r="CA99" s="952"/>
      <c r="CB99" s="952"/>
      <c r="CC99" s="952"/>
      <c r="CD99" s="952"/>
      <c r="CE99" s="952"/>
      <c r="CF99" s="952"/>
      <c r="CG99" s="961"/>
      <c r="CH99" s="962"/>
      <c r="CI99" s="963"/>
      <c r="CJ99" s="963"/>
      <c r="CK99" s="963"/>
      <c r="CL99" s="964"/>
      <c r="CM99" s="962"/>
      <c r="CN99" s="963"/>
      <c r="CO99" s="963"/>
      <c r="CP99" s="963"/>
      <c r="CQ99" s="964"/>
      <c r="CR99" s="962"/>
      <c r="CS99" s="963"/>
      <c r="CT99" s="963"/>
      <c r="CU99" s="963"/>
      <c r="CV99" s="964"/>
      <c r="CW99" s="962"/>
      <c r="CX99" s="963"/>
      <c r="CY99" s="963"/>
      <c r="CZ99" s="963"/>
      <c r="DA99" s="964"/>
      <c r="DB99" s="962"/>
      <c r="DC99" s="963"/>
      <c r="DD99" s="963"/>
      <c r="DE99" s="963"/>
      <c r="DF99" s="964"/>
      <c r="DG99" s="962"/>
      <c r="DH99" s="963"/>
      <c r="DI99" s="963"/>
      <c r="DJ99" s="963"/>
      <c r="DK99" s="964"/>
      <c r="DL99" s="962"/>
      <c r="DM99" s="963"/>
      <c r="DN99" s="963"/>
      <c r="DO99" s="963"/>
      <c r="DP99" s="964"/>
      <c r="DQ99" s="962"/>
      <c r="DR99" s="963"/>
      <c r="DS99" s="963"/>
      <c r="DT99" s="963"/>
      <c r="DU99" s="964"/>
      <c r="DV99" s="951"/>
      <c r="DW99" s="952"/>
      <c r="DX99" s="952"/>
      <c r="DY99" s="952"/>
      <c r="DZ99" s="953"/>
      <c r="EA99" s="231"/>
    </row>
    <row r="100" spans="1:131" ht="26.25" hidden="1" customHeight="1" x14ac:dyDescent="0.15">
      <c r="A100" s="247"/>
      <c r="B100" s="248"/>
      <c r="C100" s="248"/>
      <c r="D100" s="248"/>
      <c r="E100" s="248"/>
      <c r="F100" s="248"/>
      <c r="G100" s="248"/>
      <c r="H100" s="248"/>
      <c r="I100" s="248"/>
      <c r="J100" s="248"/>
      <c r="K100" s="248"/>
      <c r="L100" s="248"/>
      <c r="M100" s="248"/>
      <c r="N100" s="248"/>
      <c r="O100" s="248"/>
      <c r="P100" s="248"/>
      <c r="Q100" s="249"/>
      <c r="R100" s="249"/>
      <c r="S100" s="249"/>
      <c r="T100" s="249"/>
      <c r="U100" s="249"/>
      <c r="V100" s="249"/>
      <c r="W100" s="249"/>
      <c r="X100" s="249"/>
      <c r="Y100" s="249"/>
      <c r="Z100" s="249"/>
      <c r="AA100" s="249"/>
      <c r="AB100" s="249"/>
      <c r="AC100" s="249"/>
      <c r="AD100" s="249"/>
      <c r="AE100" s="249"/>
      <c r="AF100" s="249"/>
      <c r="AG100" s="249"/>
      <c r="AH100" s="249"/>
      <c r="AI100" s="249"/>
      <c r="AJ100" s="249"/>
      <c r="AK100" s="249"/>
      <c r="AL100" s="249"/>
      <c r="AM100" s="249"/>
      <c r="AN100" s="249"/>
      <c r="AO100" s="249"/>
      <c r="AP100" s="249"/>
      <c r="AQ100" s="249"/>
      <c r="AR100" s="249"/>
      <c r="AS100" s="249"/>
      <c r="AT100" s="249"/>
      <c r="AU100" s="249"/>
      <c r="AV100" s="249"/>
      <c r="AW100" s="249"/>
      <c r="AX100" s="249"/>
      <c r="AY100" s="249"/>
      <c r="AZ100" s="250"/>
      <c r="BA100" s="250"/>
      <c r="BB100" s="250"/>
      <c r="BC100" s="250"/>
      <c r="BD100" s="250"/>
      <c r="BE100" s="243"/>
      <c r="BF100" s="243"/>
      <c r="BG100" s="243"/>
      <c r="BH100" s="243"/>
      <c r="BI100" s="243"/>
      <c r="BJ100" s="243"/>
      <c r="BK100" s="243"/>
      <c r="BL100" s="243"/>
      <c r="BM100" s="243"/>
      <c r="BN100" s="243"/>
      <c r="BO100" s="243"/>
      <c r="BP100" s="243"/>
      <c r="BQ100" s="240">
        <v>94</v>
      </c>
      <c r="BR100" s="245"/>
      <c r="BS100" s="951"/>
      <c r="BT100" s="952"/>
      <c r="BU100" s="952"/>
      <c r="BV100" s="952"/>
      <c r="BW100" s="952"/>
      <c r="BX100" s="952"/>
      <c r="BY100" s="952"/>
      <c r="BZ100" s="952"/>
      <c r="CA100" s="952"/>
      <c r="CB100" s="952"/>
      <c r="CC100" s="952"/>
      <c r="CD100" s="952"/>
      <c r="CE100" s="952"/>
      <c r="CF100" s="952"/>
      <c r="CG100" s="961"/>
      <c r="CH100" s="962"/>
      <c r="CI100" s="963"/>
      <c r="CJ100" s="963"/>
      <c r="CK100" s="963"/>
      <c r="CL100" s="964"/>
      <c r="CM100" s="962"/>
      <c r="CN100" s="963"/>
      <c r="CO100" s="963"/>
      <c r="CP100" s="963"/>
      <c r="CQ100" s="964"/>
      <c r="CR100" s="962"/>
      <c r="CS100" s="963"/>
      <c r="CT100" s="963"/>
      <c r="CU100" s="963"/>
      <c r="CV100" s="964"/>
      <c r="CW100" s="962"/>
      <c r="CX100" s="963"/>
      <c r="CY100" s="963"/>
      <c r="CZ100" s="963"/>
      <c r="DA100" s="964"/>
      <c r="DB100" s="962"/>
      <c r="DC100" s="963"/>
      <c r="DD100" s="963"/>
      <c r="DE100" s="963"/>
      <c r="DF100" s="964"/>
      <c r="DG100" s="962"/>
      <c r="DH100" s="963"/>
      <c r="DI100" s="963"/>
      <c r="DJ100" s="963"/>
      <c r="DK100" s="964"/>
      <c r="DL100" s="962"/>
      <c r="DM100" s="963"/>
      <c r="DN100" s="963"/>
      <c r="DO100" s="963"/>
      <c r="DP100" s="964"/>
      <c r="DQ100" s="962"/>
      <c r="DR100" s="963"/>
      <c r="DS100" s="963"/>
      <c r="DT100" s="963"/>
      <c r="DU100" s="964"/>
      <c r="DV100" s="951"/>
      <c r="DW100" s="952"/>
      <c r="DX100" s="952"/>
      <c r="DY100" s="952"/>
      <c r="DZ100" s="953"/>
      <c r="EA100" s="231"/>
    </row>
    <row r="101" spans="1:131" ht="26.25" hidden="1" customHeight="1" x14ac:dyDescent="0.15">
      <c r="A101" s="247"/>
      <c r="B101" s="248"/>
      <c r="C101" s="248"/>
      <c r="D101" s="248"/>
      <c r="E101" s="248"/>
      <c r="F101" s="248"/>
      <c r="G101" s="248"/>
      <c r="H101" s="248"/>
      <c r="I101" s="248"/>
      <c r="J101" s="248"/>
      <c r="K101" s="248"/>
      <c r="L101" s="248"/>
      <c r="M101" s="248"/>
      <c r="N101" s="248"/>
      <c r="O101" s="248"/>
      <c r="P101" s="248"/>
      <c r="Q101" s="249"/>
      <c r="R101" s="249"/>
      <c r="S101" s="249"/>
      <c r="T101" s="249"/>
      <c r="U101" s="249"/>
      <c r="V101" s="249"/>
      <c r="W101" s="249"/>
      <c r="X101" s="249"/>
      <c r="Y101" s="249"/>
      <c r="Z101" s="249"/>
      <c r="AA101" s="249"/>
      <c r="AB101" s="249"/>
      <c r="AC101" s="249"/>
      <c r="AD101" s="249"/>
      <c r="AE101" s="249"/>
      <c r="AF101" s="249"/>
      <c r="AG101" s="249"/>
      <c r="AH101" s="249"/>
      <c r="AI101" s="249"/>
      <c r="AJ101" s="249"/>
      <c r="AK101" s="249"/>
      <c r="AL101" s="249"/>
      <c r="AM101" s="249"/>
      <c r="AN101" s="249"/>
      <c r="AO101" s="249"/>
      <c r="AP101" s="249"/>
      <c r="AQ101" s="249"/>
      <c r="AR101" s="249"/>
      <c r="AS101" s="249"/>
      <c r="AT101" s="249"/>
      <c r="AU101" s="249"/>
      <c r="AV101" s="249"/>
      <c r="AW101" s="249"/>
      <c r="AX101" s="249"/>
      <c r="AY101" s="249"/>
      <c r="AZ101" s="250"/>
      <c r="BA101" s="250"/>
      <c r="BB101" s="250"/>
      <c r="BC101" s="250"/>
      <c r="BD101" s="250"/>
      <c r="BE101" s="243"/>
      <c r="BF101" s="243"/>
      <c r="BG101" s="243"/>
      <c r="BH101" s="243"/>
      <c r="BI101" s="243"/>
      <c r="BJ101" s="243"/>
      <c r="BK101" s="243"/>
      <c r="BL101" s="243"/>
      <c r="BM101" s="243"/>
      <c r="BN101" s="243"/>
      <c r="BO101" s="243"/>
      <c r="BP101" s="243"/>
      <c r="BQ101" s="240">
        <v>95</v>
      </c>
      <c r="BR101" s="245"/>
      <c r="BS101" s="951"/>
      <c r="BT101" s="952"/>
      <c r="BU101" s="952"/>
      <c r="BV101" s="952"/>
      <c r="BW101" s="952"/>
      <c r="BX101" s="952"/>
      <c r="BY101" s="952"/>
      <c r="BZ101" s="952"/>
      <c r="CA101" s="952"/>
      <c r="CB101" s="952"/>
      <c r="CC101" s="952"/>
      <c r="CD101" s="952"/>
      <c r="CE101" s="952"/>
      <c r="CF101" s="952"/>
      <c r="CG101" s="961"/>
      <c r="CH101" s="962"/>
      <c r="CI101" s="963"/>
      <c r="CJ101" s="963"/>
      <c r="CK101" s="963"/>
      <c r="CL101" s="964"/>
      <c r="CM101" s="962"/>
      <c r="CN101" s="963"/>
      <c r="CO101" s="963"/>
      <c r="CP101" s="963"/>
      <c r="CQ101" s="964"/>
      <c r="CR101" s="962"/>
      <c r="CS101" s="963"/>
      <c r="CT101" s="963"/>
      <c r="CU101" s="963"/>
      <c r="CV101" s="964"/>
      <c r="CW101" s="962"/>
      <c r="CX101" s="963"/>
      <c r="CY101" s="963"/>
      <c r="CZ101" s="963"/>
      <c r="DA101" s="964"/>
      <c r="DB101" s="962"/>
      <c r="DC101" s="963"/>
      <c r="DD101" s="963"/>
      <c r="DE101" s="963"/>
      <c r="DF101" s="964"/>
      <c r="DG101" s="962"/>
      <c r="DH101" s="963"/>
      <c r="DI101" s="963"/>
      <c r="DJ101" s="963"/>
      <c r="DK101" s="964"/>
      <c r="DL101" s="962"/>
      <c r="DM101" s="963"/>
      <c r="DN101" s="963"/>
      <c r="DO101" s="963"/>
      <c r="DP101" s="964"/>
      <c r="DQ101" s="962"/>
      <c r="DR101" s="963"/>
      <c r="DS101" s="963"/>
      <c r="DT101" s="963"/>
      <c r="DU101" s="964"/>
      <c r="DV101" s="951"/>
      <c r="DW101" s="952"/>
      <c r="DX101" s="952"/>
      <c r="DY101" s="952"/>
      <c r="DZ101" s="953"/>
      <c r="EA101" s="231"/>
    </row>
    <row r="102" spans="1:131" ht="26.25" customHeight="1" thickBot="1" x14ac:dyDescent="0.2">
      <c r="A102" s="247"/>
      <c r="B102" s="248"/>
      <c r="C102" s="248"/>
      <c r="D102" s="248"/>
      <c r="E102" s="248"/>
      <c r="F102" s="248"/>
      <c r="G102" s="248"/>
      <c r="H102" s="248"/>
      <c r="I102" s="248"/>
      <c r="J102" s="248"/>
      <c r="K102" s="248"/>
      <c r="L102" s="248"/>
      <c r="M102" s="248"/>
      <c r="N102" s="248"/>
      <c r="O102" s="248"/>
      <c r="P102" s="248"/>
      <c r="Q102" s="249"/>
      <c r="R102" s="249"/>
      <c r="S102" s="249"/>
      <c r="T102" s="249"/>
      <c r="U102" s="249"/>
      <c r="V102" s="249"/>
      <c r="W102" s="249"/>
      <c r="X102" s="249"/>
      <c r="Y102" s="249"/>
      <c r="Z102" s="249"/>
      <c r="AA102" s="249"/>
      <c r="AB102" s="249"/>
      <c r="AC102" s="249"/>
      <c r="AD102" s="249"/>
      <c r="AE102" s="249"/>
      <c r="AF102" s="249"/>
      <c r="AG102" s="249"/>
      <c r="AH102" s="249"/>
      <c r="AI102" s="249"/>
      <c r="AJ102" s="249"/>
      <c r="AK102" s="249"/>
      <c r="AL102" s="249"/>
      <c r="AM102" s="249"/>
      <c r="AN102" s="249"/>
      <c r="AO102" s="249"/>
      <c r="AP102" s="249"/>
      <c r="AQ102" s="249"/>
      <c r="AR102" s="249"/>
      <c r="AS102" s="249"/>
      <c r="AT102" s="249"/>
      <c r="AU102" s="249"/>
      <c r="AV102" s="249"/>
      <c r="AW102" s="249"/>
      <c r="AX102" s="249"/>
      <c r="AY102" s="249"/>
      <c r="AZ102" s="250"/>
      <c r="BA102" s="250"/>
      <c r="BB102" s="250"/>
      <c r="BC102" s="250"/>
      <c r="BD102" s="250"/>
      <c r="BE102" s="243"/>
      <c r="BF102" s="243"/>
      <c r="BG102" s="243"/>
      <c r="BH102" s="243"/>
      <c r="BI102" s="243"/>
      <c r="BJ102" s="243"/>
      <c r="BK102" s="243"/>
      <c r="BL102" s="243"/>
      <c r="BM102" s="243"/>
      <c r="BN102" s="243"/>
      <c r="BO102" s="243"/>
      <c r="BP102" s="243"/>
      <c r="BQ102" s="242" t="s">
        <v>394</v>
      </c>
      <c r="BR102" s="943" t="s">
        <v>427</v>
      </c>
      <c r="BS102" s="944"/>
      <c r="BT102" s="944"/>
      <c r="BU102" s="944"/>
      <c r="BV102" s="944"/>
      <c r="BW102" s="944"/>
      <c r="BX102" s="944"/>
      <c r="BY102" s="944"/>
      <c r="BZ102" s="944"/>
      <c r="CA102" s="944"/>
      <c r="CB102" s="944"/>
      <c r="CC102" s="944"/>
      <c r="CD102" s="944"/>
      <c r="CE102" s="944"/>
      <c r="CF102" s="944"/>
      <c r="CG102" s="954"/>
      <c r="CH102" s="955"/>
      <c r="CI102" s="956"/>
      <c r="CJ102" s="956"/>
      <c r="CK102" s="956"/>
      <c r="CL102" s="957"/>
      <c r="CM102" s="955"/>
      <c r="CN102" s="956"/>
      <c r="CO102" s="956"/>
      <c r="CP102" s="956"/>
      <c r="CQ102" s="957"/>
      <c r="CR102" s="958"/>
      <c r="CS102" s="959"/>
      <c r="CT102" s="959"/>
      <c r="CU102" s="959"/>
      <c r="CV102" s="960"/>
      <c r="CW102" s="958"/>
      <c r="CX102" s="959"/>
      <c r="CY102" s="959"/>
      <c r="CZ102" s="959"/>
      <c r="DA102" s="960"/>
      <c r="DB102" s="958"/>
      <c r="DC102" s="959"/>
      <c r="DD102" s="959"/>
      <c r="DE102" s="959"/>
      <c r="DF102" s="960"/>
      <c r="DG102" s="958"/>
      <c r="DH102" s="959"/>
      <c r="DI102" s="959"/>
      <c r="DJ102" s="959"/>
      <c r="DK102" s="960"/>
      <c r="DL102" s="958"/>
      <c r="DM102" s="959"/>
      <c r="DN102" s="959"/>
      <c r="DO102" s="959"/>
      <c r="DP102" s="960"/>
      <c r="DQ102" s="958"/>
      <c r="DR102" s="959"/>
      <c r="DS102" s="959"/>
      <c r="DT102" s="959"/>
      <c r="DU102" s="960"/>
      <c r="DV102" s="943"/>
      <c r="DW102" s="944"/>
      <c r="DX102" s="944"/>
      <c r="DY102" s="944"/>
      <c r="DZ102" s="945"/>
      <c r="EA102" s="231"/>
    </row>
    <row r="103" spans="1:131" ht="26.25" customHeight="1" x14ac:dyDescent="0.15">
      <c r="A103" s="247"/>
      <c r="B103" s="248"/>
      <c r="C103" s="248"/>
      <c r="D103" s="248"/>
      <c r="E103" s="248"/>
      <c r="F103" s="248"/>
      <c r="G103" s="248"/>
      <c r="H103" s="248"/>
      <c r="I103" s="248"/>
      <c r="J103" s="248"/>
      <c r="K103" s="248"/>
      <c r="L103" s="248"/>
      <c r="M103" s="248"/>
      <c r="N103" s="248"/>
      <c r="O103" s="248"/>
      <c r="P103" s="248"/>
      <c r="Q103" s="249"/>
      <c r="R103" s="249"/>
      <c r="S103" s="249"/>
      <c r="T103" s="249"/>
      <c r="U103" s="249"/>
      <c r="V103" s="249"/>
      <c r="W103" s="249"/>
      <c r="X103" s="249"/>
      <c r="Y103" s="249"/>
      <c r="Z103" s="249"/>
      <c r="AA103" s="249"/>
      <c r="AB103" s="249"/>
      <c r="AC103" s="249"/>
      <c r="AD103" s="249"/>
      <c r="AE103" s="249"/>
      <c r="AF103" s="249"/>
      <c r="AG103" s="249"/>
      <c r="AH103" s="249"/>
      <c r="AI103" s="249"/>
      <c r="AJ103" s="249"/>
      <c r="AK103" s="249"/>
      <c r="AL103" s="249"/>
      <c r="AM103" s="249"/>
      <c r="AN103" s="249"/>
      <c r="AO103" s="249"/>
      <c r="AP103" s="249"/>
      <c r="AQ103" s="249"/>
      <c r="AR103" s="249"/>
      <c r="AS103" s="249"/>
      <c r="AT103" s="249"/>
      <c r="AU103" s="249"/>
      <c r="AV103" s="249"/>
      <c r="AW103" s="249"/>
      <c r="AX103" s="249"/>
      <c r="AY103" s="249"/>
      <c r="AZ103" s="250"/>
      <c r="BA103" s="250"/>
      <c r="BB103" s="250"/>
      <c r="BC103" s="250"/>
      <c r="BD103" s="250"/>
      <c r="BE103" s="243"/>
      <c r="BF103" s="243"/>
      <c r="BG103" s="243"/>
      <c r="BH103" s="243"/>
      <c r="BI103" s="243"/>
      <c r="BJ103" s="243"/>
      <c r="BK103" s="243"/>
      <c r="BL103" s="243"/>
      <c r="BM103" s="243"/>
      <c r="BN103" s="243"/>
      <c r="BO103" s="243"/>
      <c r="BP103" s="243"/>
      <c r="BQ103" s="946" t="s">
        <v>428</v>
      </c>
      <c r="BR103" s="946"/>
      <c r="BS103" s="946"/>
      <c r="BT103" s="946"/>
      <c r="BU103" s="946"/>
      <c r="BV103" s="946"/>
      <c r="BW103" s="946"/>
      <c r="BX103" s="946"/>
      <c r="BY103" s="946"/>
      <c r="BZ103" s="946"/>
      <c r="CA103" s="946"/>
      <c r="CB103" s="946"/>
      <c r="CC103" s="946"/>
      <c r="CD103" s="946"/>
      <c r="CE103" s="946"/>
      <c r="CF103" s="946"/>
      <c r="CG103" s="946"/>
      <c r="CH103" s="946"/>
      <c r="CI103" s="946"/>
      <c r="CJ103" s="946"/>
      <c r="CK103" s="946"/>
      <c r="CL103" s="946"/>
      <c r="CM103" s="946"/>
      <c r="CN103" s="946"/>
      <c r="CO103" s="946"/>
      <c r="CP103" s="946"/>
      <c r="CQ103" s="946"/>
      <c r="CR103" s="946"/>
      <c r="CS103" s="946"/>
      <c r="CT103" s="946"/>
      <c r="CU103" s="946"/>
      <c r="CV103" s="946"/>
      <c r="CW103" s="946"/>
      <c r="CX103" s="946"/>
      <c r="CY103" s="946"/>
      <c r="CZ103" s="946"/>
      <c r="DA103" s="946"/>
      <c r="DB103" s="946"/>
      <c r="DC103" s="946"/>
      <c r="DD103" s="946"/>
      <c r="DE103" s="946"/>
      <c r="DF103" s="946"/>
      <c r="DG103" s="946"/>
      <c r="DH103" s="946"/>
      <c r="DI103" s="946"/>
      <c r="DJ103" s="946"/>
      <c r="DK103" s="946"/>
      <c r="DL103" s="946"/>
      <c r="DM103" s="946"/>
      <c r="DN103" s="946"/>
      <c r="DO103" s="946"/>
      <c r="DP103" s="946"/>
      <c r="DQ103" s="946"/>
      <c r="DR103" s="946"/>
      <c r="DS103" s="946"/>
      <c r="DT103" s="946"/>
      <c r="DU103" s="946"/>
      <c r="DV103" s="946"/>
      <c r="DW103" s="946"/>
      <c r="DX103" s="946"/>
      <c r="DY103" s="946"/>
      <c r="DZ103" s="946"/>
      <c r="EA103" s="231"/>
    </row>
    <row r="104" spans="1:131" ht="26.25" customHeight="1" x14ac:dyDescent="0.15">
      <c r="A104" s="247"/>
      <c r="B104" s="248"/>
      <c r="C104" s="248"/>
      <c r="D104" s="248"/>
      <c r="E104" s="248"/>
      <c r="F104" s="248"/>
      <c r="G104" s="248"/>
      <c r="H104" s="248"/>
      <c r="I104" s="248"/>
      <c r="J104" s="248"/>
      <c r="K104" s="248"/>
      <c r="L104" s="248"/>
      <c r="M104" s="248"/>
      <c r="N104" s="248"/>
      <c r="O104" s="248"/>
      <c r="P104" s="248"/>
      <c r="Q104" s="249"/>
      <c r="R104" s="249"/>
      <c r="S104" s="249"/>
      <c r="T104" s="249"/>
      <c r="U104" s="249"/>
      <c r="V104" s="249"/>
      <c r="W104" s="249"/>
      <c r="X104" s="249"/>
      <c r="Y104" s="249"/>
      <c r="Z104" s="249"/>
      <c r="AA104" s="249"/>
      <c r="AB104" s="249"/>
      <c r="AC104" s="249"/>
      <c r="AD104" s="249"/>
      <c r="AE104" s="249"/>
      <c r="AF104" s="249"/>
      <c r="AG104" s="249"/>
      <c r="AH104" s="249"/>
      <c r="AI104" s="249"/>
      <c r="AJ104" s="249"/>
      <c r="AK104" s="249"/>
      <c r="AL104" s="249"/>
      <c r="AM104" s="249"/>
      <c r="AN104" s="249"/>
      <c r="AO104" s="249"/>
      <c r="AP104" s="249"/>
      <c r="AQ104" s="249"/>
      <c r="AR104" s="249"/>
      <c r="AS104" s="249"/>
      <c r="AT104" s="249"/>
      <c r="AU104" s="249"/>
      <c r="AV104" s="249"/>
      <c r="AW104" s="249"/>
      <c r="AX104" s="249"/>
      <c r="AY104" s="249"/>
      <c r="AZ104" s="250"/>
      <c r="BA104" s="250"/>
      <c r="BB104" s="250"/>
      <c r="BC104" s="250"/>
      <c r="BD104" s="250"/>
      <c r="BE104" s="243"/>
      <c r="BF104" s="243"/>
      <c r="BG104" s="243"/>
      <c r="BH104" s="243"/>
      <c r="BI104" s="243"/>
      <c r="BJ104" s="243"/>
      <c r="BK104" s="243"/>
      <c r="BL104" s="243"/>
      <c r="BM104" s="243"/>
      <c r="BN104" s="243"/>
      <c r="BO104" s="243"/>
      <c r="BP104" s="243"/>
      <c r="BQ104" s="947" t="s">
        <v>429</v>
      </c>
      <c r="BR104" s="947"/>
      <c r="BS104" s="947"/>
      <c r="BT104" s="947"/>
      <c r="BU104" s="947"/>
      <c r="BV104" s="947"/>
      <c r="BW104" s="947"/>
      <c r="BX104" s="947"/>
      <c r="BY104" s="947"/>
      <c r="BZ104" s="947"/>
      <c r="CA104" s="947"/>
      <c r="CB104" s="947"/>
      <c r="CC104" s="947"/>
      <c r="CD104" s="947"/>
      <c r="CE104" s="947"/>
      <c r="CF104" s="947"/>
      <c r="CG104" s="947"/>
      <c r="CH104" s="947"/>
      <c r="CI104" s="947"/>
      <c r="CJ104" s="947"/>
      <c r="CK104" s="947"/>
      <c r="CL104" s="947"/>
      <c r="CM104" s="947"/>
      <c r="CN104" s="947"/>
      <c r="CO104" s="947"/>
      <c r="CP104" s="947"/>
      <c r="CQ104" s="947"/>
      <c r="CR104" s="947"/>
      <c r="CS104" s="947"/>
      <c r="CT104" s="947"/>
      <c r="CU104" s="947"/>
      <c r="CV104" s="947"/>
      <c r="CW104" s="947"/>
      <c r="CX104" s="947"/>
      <c r="CY104" s="947"/>
      <c r="CZ104" s="947"/>
      <c r="DA104" s="947"/>
      <c r="DB104" s="947"/>
      <c r="DC104" s="947"/>
      <c r="DD104" s="947"/>
      <c r="DE104" s="947"/>
      <c r="DF104" s="947"/>
      <c r="DG104" s="947"/>
      <c r="DH104" s="947"/>
      <c r="DI104" s="947"/>
      <c r="DJ104" s="947"/>
      <c r="DK104" s="947"/>
      <c r="DL104" s="947"/>
      <c r="DM104" s="947"/>
      <c r="DN104" s="947"/>
      <c r="DO104" s="947"/>
      <c r="DP104" s="947"/>
      <c r="DQ104" s="947"/>
      <c r="DR104" s="947"/>
      <c r="DS104" s="947"/>
      <c r="DT104" s="947"/>
      <c r="DU104" s="947"/>
      <c r="DV104" s="947"/>
      <c r="DW104" s="947"/>
      <c r="DX104" s="947"/>
      <c r="DY104" s="947"/>
      <c r="DZ104" s="947"/>
      <c r="EA104" s="231"/>
    </row>
    <row r="105" spans="1:131" ht="11.25" customHeight="1" x14ac:dyDescent="0.15">
      <c r="A105" s="243"/>
      <c r="B105" s="243"/>
      <c r="C105" s="243"/>
      <c r="D105" s="243"/>
      <c r="E105" s="243"/>
      <c r="F105" s="243"/>
      <c r="G105" s="243"/>
      <c r="H105" s="243"/>
      <c r="I105" s="243"/>
      <c r="J105" s="243"/>
      <c r="K105" s="243"/>
      <c r="L105" s="243"/>
      <c r="M105" s="243"/>
      <c r="N105" s="243"/>
      <c r="O105" s="243"/>
      <c r="P105" s="243"/>
      <c r="Q105" s="243"/>
      <c r="R105" s="243"/>
      <c r="S105" s="243"/>
      <c r="T105" s="243"/>
      <c r="U105" s="243"/>
      <c r="V105" s="243"/>
      <c r="W105" s="243"/>
      <c r="X105" s="243"/>
      <c r="Y105" s="243"/>
      <c r="Z105" s="243"/>
      <c r="AA105" s="243"/>
      <c r="AB105" s="243"/>
      <c r="AC105" s="243"/>
      <c r="AD105" s="243"/>
      <c r="AE105" s="243"/>
      <c r="AF105" s="243"/>
      <c r="AG105" s="243"/>
      <c r="AH105" s="243"/>
      <c r="AI105" s="243"/>
      <c r="AJ105" s="243"/>
      <c r="AK105" s="243"/>
      <c r="AL105" s="243"/>
      <c r="AM105" s="243"/>
      <c r="AN105" s="243"/>
      <c r="AO105" s="243"/>
      <c r="AP105" s="243"/>
      <c r="AQ105" s="243"/>
      <c r="AR105" s="243"/>
      <c r="AS105" s="243"/>
      <c r="AT105" s="243"/>
      <c r="AU105" s="243"/>
      <c r="AV105" s="243"/>
      <c r="AW105" s="243"/>
      <c r="AX105" s="243"/>
      <c r="AY105" s="243"/>
      <c r="AZ105" s="243"/>
      <c r="BA105" s="243"/>
      <c r="BB105" s="243"/>
      <c r="BC105" s="243"/>
      <c r="BD105" s="243"/>
      <c r="BE105" s="243"/>
      <c r="BF105" s="243"/>
      <c r="BG105" s="243"/>
      <c r="BH105" s="243"/>
      <c r="BI105" s="243"/>
      <c r="BJ105" s="243"/>
      <c r="BK105" s="243"/>
      <c r="BL105" s="243"/>
      <c r="BM105" s="243"/>
      <c r="BN105" s="243"/>
      <c r="BO105" s="243"/>
      <c r="BP105" s="243"/>
      <c r="BQ105" s="231"/>
      <c r="BR105" s="231"/>
      <c r="BS105" s="231"/>
      <c r="BT105" s="231"/>
      <c r="BU105" s="231"/>
      <c r="BV105" s="231"/>
      <c r="BW105" s="231"/>
      <c r="BX105" s="231"/>
      <c r="BY105" s="231"/>
      <c r="BZ105" s="231"/>
      <c r="CA105" s="231"/>
      <c r="CB105" s="231"/>
      <c r="CC105" s="231"/>
      <c r="CD105" s="231"/>
      <c r="CE105" s="231"/>
      <c r="CF105" s="231"/>
      <c r="CG105" s="231"/>
      <c r="CH105" s="231"/>
      <c r="CI105" s="231"/>
      <c r="CJ105" s="231"/>
      <c r="CK105" s="231"/>
      <c r="CL105" s="231"/>
      <c r="CM105" s="231"/>
      <c r="CN105" s="231"/>
      <c r="CO105" s="231"/>
      <c r="CP105" s="231"/>
      <c r="CQ105" s="231"/>
      <c r="CR105" s="231"/>
      <c r="CS105" s="231"/>
      <c r="CT105" s="231"/>
      <c r="CU105" s="231"/>
      <c r="CV105" s="231"/>
      <c r="CW105" s="231"/>
      <c r="CX105" s="231"/>
      <c r="CY105" s="231"/>
      <c r="CZ105" s="231"/>
      <c r="DA105" s="231"/>
      <c r="DB105" s="231"/>
      <c r="DC105" s="231"/>
      <c r="DD105" s="231"/>
      <c r="DE105" s="231"/>
      <c r="DF105" s="231"/>
      <c r="DG105" s="231"/>
      <c r="DH105" s="231"/>
      <c r="DI105" s="231"/>
      <c r="DJ105" s="231"/>
      <c r="DK105" s="231"/>
      <c r="DL105" s="231"/>
      <c r="DM105" s="231"/>
      <c r="DN105" s="231"/>
      <c r="DO105" s="231"/>
      <c r="DP105" s="231"/>
      <c r="DQ105" s="231"/>
      <c r="DR105" s="231"/>
      <c r="DS105" s="231"/>
      <c r="DT105" s="231"/>
      <c r="DU105" s="231"/>
      <c r="DV105" s="231"/>
      <c r="DW105" s="231"/>
      <c r="DX105" s="231"/>
      <c r="DY105" s="231"/>
      <c r="DZ105" s="231"/>
      <c r="EA105" s="231"/>
    </row>
    <row r="106" spans="1:131" ht="11.25" customHeight="1" x14ac:dyDescent="0.15">
      <c r="A106" s="243"/>
      <c r="B106" s="243"/>
      <c r="C106" s="243"/>
      <c r="D106" s="243"/>
      <c r="E106" s="243"/>
      <c r="F106" s="243"/>
      <c r="G106" s="243"/>
      <c r="H106" s="243"/>
      <c r="I106" s="243"/>
      <c r="J106" s="243"/>
      <c r="K106" s="243"/>
      <c r="L106" s="243"/>
      <c r="M106" s="243"/>
      <c r="N106" s="243"/>
      <c r="O106" s="243"/>
      <c r="P106" s="243"/>
      <c r="Q106" s="243"/>
      <c r="R106" s="243"/>
      <c r="S106" s="243"/>
      <c r="T106" s="243"/>
      <c r="U106" s="243"/>
      <c r="V106" s="243"/>
      <c r="W106" s="243"/>
      <c r="X106" s="243"/>
      <c r="Y106" s="243"/>
      <c r="Z106" s="243"/>
      <c r="AA106" s="243"/>
      <c r="AB106" s="243"/>
      <c r="AC106" s="243"/>
      <c r="AD106" s="243"/>
      <c r="AE106" s="243"/>
      <c r="AF106" s="243"/>
      <c r="AG106" s="243"/>
      <c r="AH106" s="243"/>
      <c r="AI106" s="243"/>
      <c r="AJ106" s="243"/>
      <c r="AK106" s="243"/>
      <c r="AL106" s="243"/>
      <c r="AM106" s="243"/>
      <c r="AN106" s="243"/>
      <c r="AO106" s="243"/>
      <c r="AP106" s="243"/>
      <c r="AQ106" s="243"/>
      <c r="AR106" s="243"/>
      <c r="AS106" s="243"/>
      <c r="AT106" s="243"/>
      <c r="AU106" s="243"/>
      <c r="AV106" s="243"/>
      <c r="AW106" s="243"/>
      <c r="AX106" s="243"/>
      <c r="AY106" s="243"/>
      <c r="AZ106" s="243"/>
      <c r="BA106" s="243"/>
      <c r="BB106" s="243"/>
      <c r="BC106" s="243"/>
      <c r="BD106" s="243"/>
      <c r="BE106" s="243"/>
      <c r="BF106" s="243"/>
      <c r="BG106" s="243"/>
      <c r="BH106" s="243"/>
      <c r="BI106" s="243"/>
      <c r="BJ106" s="243"/>
      <c r="BK106" s="243"/>
      <c r="BL106" s="243"/>
      <c r="BM106" s="243"/>
      <c r="BN106" s="243"/>
      <c r="BO106" s="243"/>
      <c r="BP106" s="243"/>
      <c r="BQ106" s="231"/>
      <c r="BR106" s="231"/>
      <c r="BS106" s="231"/>
      <c r="BT106" s="231"/>
      <c r="BU106" s="231"/>
      <c r="BV106" s="231"/>
      <c r="BW106" s="231"/>
      <c r="BX106" s="231"/>
      <c r="BY106" s="231"/>
      <c r="BZ106" s="231"/>
      <c r="CA106" s="231"/>
      <c r="CB106" s="231"/>
      <c r="CC106" s="231"/>
      <c r="CD106" s="231"/>
      <c r="CE106" s="231"/>
      <c r="CF106" s="231"/>
      <c r="CG106" s="231"/>
      <c r="CH106" s="231"/>
      <c r="CI106" s="231"/>
      <c r="CJ106" s="231"/>
      <c r="CK106" s="231"/>
      <c r="CL106" s="231"/>
      <c r="CM106" s="231"/>
      <c r="CN106" s="231"/>
      <c r="CO106" s="231"/>
      <c r="CP106" s="231"/>
      <c r="CQ106" s="231"/>
      <c r="CR106" s="231"/>
      <c r="CS106" s="231"/>
      <c r="CT106" s="231"/>
      <c r="CU106" s="231"/>
      <c r="CV106" s="231"/>
      <c r="CW106" s="231"/>
      <c r="CX106" s="231"/>
      <c r="CY106" s="231"/>
      <c r="CZ106" s="231"/>
      <c r="DA106" s="231"/>
      <c r="DB106" s="231"/>
      <c r="DC106" s="231"/>
      <c r="DD106" s="231"/>
      <c r="DE106" s="231"/>
      <c r="DF106" s="231"/>
      <c r="DG106" s="231"/>
      <c r="DH106" s="231"/>
      <c r="DI106" s="231"/>
      <c r="DJ106" s="231"/>
      <c r="DK106" s="231"/>
      <c r="DL106" s="231"/>
      <c r="DM106" s="231"/>
      <c r="DN106" s="231"/>
      <c r="DO106" s="231"/>
      <c r="DP106" s="231"/>
      <c r="DQ106" s="231"/>
      <c r="DR106" s="231"/>
      <c r="DS106" s="231"/>
      <c r="DT106" s="231"/>
      <c r="DU106" s="231"/>
      <c r="DV106" s="231"/>
      <c r="DW106" s="231"/>
      <c r="DX106" s="231"/>
      <c r="DY106" s="231"/>
      <c r="DZ106" s="231"/>
      <c r="EA106" s="231"/>
    </row>
    <row r="107" spans="1:131" s="231" customFormat="1" ht="26.25" customHeight="1" thickBot="1" x14ac:dyDescent="0.2">
      <c r="A107" s="251" t="s">
        <v>430</v>
      </c>
      <c r="B107" s="252"/>
      <c r="C107" s="252"/>
      <c r="D107" s="252"/>
      <c r="E107" s="252"/>
      <c r="F107" s="252"/>
      <c r="G107" s="252"/>
      <c r="H107" s="252"/>
      <c r="I107" s="252"/>
      <c r="J107" s="252"/>
      <c r="K107" s="252"/>
      <c r="L107" s="252"/>
      <c r="M107" s="252"/>
      <c r="N107" s="252"/>
      <c r="O107" s="252"/>
      <c r="P107" s="252"/>
      <c r="Q107" s="252"/>
      <c r="R107" s="252"/>
      <c r="S107" s="252"/>
      <c r="T107" s="252"/>
      <c r="U107" s="252"/>
      <c r="V107" s="252"/>
      <c r="W107" s="252"/>
      <c r="X107" s="252"/>
      <c r="Y107" s="252"/>
      <c r="Z107" s="252"/>
      <c r="AA107" s="252"/>
      <c r="AB107" s="252"/>
      <c r="AC107" s="252"/>
      <c r="AD107" s="252"/>
      <c r="AE107" s="252"/>
      <c r="AF107" s="252"/>
      <c r="AG107" s="252"/>
      <c r="AH107" s="252"/>
      <c r="AI107" s="252"/>
      <c r="AJ107" s="252"/>
      <c r="AK107" s="252"/>
      <c r="AL107" s="252"/>
      <c r="AM107" s="252"/>
      <c r="AN107" s="252"/>
      <c r="AO107" s="252"/>
      <c r="AP107" s="252"/>
      <c r="AQ107" s="252"/>
      <c r="AR107" s="252"/>
      <c r="AS107" s="252"/>
      <c r="AT107" s="252"/>
      <c r="AU107" s="251" t="s">
        <v>431</v>
      </c>
      <c r="AV107" s="252"/>
      <c r="AW107" s="252"/>
      <c r="AX107" s="252"/>
      <c r="AY107" s="252"/>
      <c r="AZ107" s="252"/>
      <c r="BA107" s="252"/>
      <c r="BB107" s="252"/>
      <c r="BC107" s="252"/>
      <c r="BD107" s="252"/>
      <c r="BE107" s="252"/>
      <c r="BF107" s="252"/>
      <c r="BG107" s="252"/>
      <c r="BH107" s="252"/>
      <c r="BI107" s="252"/>
      <c r="BJ107" s="252"/>
      <c r="BK107" s="252"/>
      <c r="BL107" s="252"/>
      <c r="BM107" s="252"/>
      <c r="BN107" s="252"/>
      <c r="BO107" s="252"/>
      <c r="BP107" s="252"/>
      <c r="BQ107" s="252"/>
      <c r="BR107" s="252"/>
      <c r="BS107" s="252"/>
      <c r="BT107" s="252"/>
      <c r="BU107" s="252"/>
      <c r="BV107" s="252"/>
      <c r="BW107" s="252"/>
      <c r="BX107" s="252"/>
      <c r="BY107" s="252"/>
      <c r="BZ107" s="252"/>
      <c r="CA107" s="252"/>
      <c r="CB107" s="252"/>
      <c r="CC107" s="252"/>
      <c r="CD107" s="252"/>
      <c r="CE107" s="252"/>
      <c r="CF107" s="252"/>
      <c r="CG107" s="252"/>
      <c r="CH107" s="252"/>
      <c r="CI107" s="252"/>
      <c r="CJ107" s="252"/>
      <c r="CK107" s="252"/>
      <c r="CL107" s="252"/>
      <c r="CM107" s="252"/>
      <c r="CN107" s="252"/>
      <c r="CO107" s="252"/>
      <c r="CP107" s="252"/>
      <c r="CQ107" s="252"/>
      <c r="CR107" s="252"/>
      <c r="CS107" s="252"/>
      <c r="CT107" s="252"/>
      <c r="CU107" s="252"/>
      <c r="CV107" s="252"/>
      <c r="CW107" s="252"/>
      <c r="CX107" s="252"/>
      <c r="CY107" s="252"/>
      <c r="CZ107" s="252"/>
      <c r="DA107" s="252"/>
      <c r="DB107" s="252"/>
      <c r="DC107" s="252"/>
      <c r="DD107" s="252"/>
      <c r="DE107" s="252"/>
      <c r="DF107" s="252"/>
      <c r="DG107" s="252"/>
      <c r="DH107" s="252"/>
      <c r="DI107" s="252"/>
      <c r="DJ107" s="252"/>
      <c r="DK107" s="252"/>
      <c r="DL107" s="252"/>
      <c r="DM107" s="252"/>
      <c r="DN107" s="252"/>
      <c r="DO107" s="252"/>
      <c r="DP107" s="252"/>
      <c r="DQ107" s="252"/>
      <c r="DR107" s="252"/>
      <c r="DS107" s="252"/>
      <c r="DT107" s="252"/>
      <c r="DU107" s="252"/>
      <c r="DV107" s="252"/>
      <c r="DW107" s="252"/>
      <c r="DX107" s="252"/>
      <c r="DY107" s="252"/>
      <c r="DZ107" s="252"/>
    </row>
    <row r="108" spans="1:131" s="231" customFormat="1" ht="26.25" customHeight="1" x14ac:dyDescent="0.15">
      <c r="A108" s="948" t="s">
        <v>432</v>
      </c>
      <c r="B108" s="949"/>
      <c r="C108" s="949"/>
      <c r="D108" s="949"/>
      <c r="E108" s="949"/>
      <c r="F108" s="949"/>
      <c r="G108" s="949"/>
      <c r="H108" s="949"/>
      <c r="I108" s="949"/>
      <c r="J108" s="949"/>
      <c r="K108" s="949"/>
      <c r="L108" s="949"/>
      <c r="M108" s="949"/>
      <c r="N108" s="949"/>
      <c r="O108" s="949"/>
      <c r="P108" s="949"/>
      <c r="Q108" s="949"/>
      <c r="R108" s="949"/>
      <c r="S108" s="949"/>
      <c r="T108" s="949"/>
      <c r="U108" s="949"/>
      <c r="V108" s="949"/>
      <c r="W108" s="949"/>
      <c r="X108" s="949"/>
      <c r="Y108" s="949"/>
      <c r="Z108" s="949"/>
      <c r="AA108" s="949"/>
      <c r="AB108" s="949"/>
      <c r="AC108" s="949"/>
      <c r="AD108" s="949"/>
      <c r="AE108" s="949"/>
      <c r="AF108" s="949"/>
      <c r="AG108" s="949"/>
      <c r="AH108" s="949"/>
      <c r="AI108" s="949"/>
      <c r="AJ108" s="949"/>
      <c r="AK108" s="949"/>
      <c r="AL108" s="949"/>
      <c r="AM108" s="949"/>
      <c r="AN108" s="949"/>
      <c r="AO108" s="949"/>
      <c r="AP108" s="949"/>
      <c r="AQ108" s="949"/>
      <c r="AR108" s="949"/>
      <c r="AS108" s="949"/>
      <c r="AT108" s="950"/>
      <c r="AU108" s="948" t="s">
        <v>433</v>
      </c>
      <c r="AV108" s="949"/>
      <c r="AW108" s="949"/>
      <c r="AX108" s="949"/>
      <c r="AY108" s="949"/>
      <c r="AZ108" s="949"/>
      <c r="BA108" s="949"/>
      <c r="BB108" s="949"/>
      <c r="BC108" s="949"/>
      <c r="BD108" s="949"/>
      <c r="BE108" s="949"/>
      <c r="BF108" s="949"/>
      <c r="BG108" s="949"/>
      <c r="BH108" s="949"/>
      <c r="BI108" s="949"/>
      <c r="BJ108" s="949"/>
      <c r="BK108" s="949"/>
      <c r="BL108" s="949"/>
      <c r="BM108" s="949"/>
      <c r="BN108" s="949"/>
      <c r="BO108" s="949"/>
      <c r="BP108" s="949"/>
      <c r="BQ108" s="949"/>
      <c r="BR108" s="949"/>
      <c r="BS108" s="949"/>
      <c r="BT108" s="949"/>
      <c r="BU108" s="949"/>
      <c r="BV108" s="949"/>
      <c r="BW108" s="949"/>
      <c r="BX108" s="949"/>
      <c r="BY108" s="949"/>
      <c r="BZ108" s="949"/>
      <c r="CA108" s="949"/>
      <c r="CB108" s="949"/>
      <c r="CC108" s="949"/>
      <c r="CD108" s="949"/>
      <c r="CE108" s="949"/>
      <c r="CF108" s="949"/>
      <c r="CG108" s="949"/>
      <c r="CH108" s="949"/>
      <c r="CI108" s="949"/>
      <c r="CJ108" s="949"/>
      <c r="CK108" s="949"/>
      <c r="CL108" s="949"/>
      <c r="CM108" s="949"/>
      <c r="CN108" s="949"/>
      <c r="CO108" s="949"/>
      <c r="CP108" s="949"/>
      <c r="CQ108" s="949"/>
      <c r="CR108" s="949"/>
      <c r="CS108" s="949"/>
      <c r="CT108" s="949"/>
      <c r="CU108" s="949"/>
      <c r="CV108" s="949"/>
      <c r="CW108" s="949"/>
      <c r="CX108" s="949"/>
      <c r="CY108" s="949"/>
      <c r="CZ108" s="949"/>
      <c r="DA108" s="949"/>
      <c r="DB108" s="949"/>
      <c r="DC108" s="949"/>
      <c r="DD108" s="949"/>
      <c r="DE108" s="949"/>
      <c r="DF108" s="949"/>
      <c r="DG108" s="949"/>
      <c r="DH108" s="949"/>
      <c r="DI108" s="949"/>
      <c r="DJ108" s="949"/>
      <c r="DK108" s="949"/>
      <c r="DL108" s="949"/>
      <c r="DM108" s="949"/>
      <c r="DN108" s="949"/>
      <c r="DO108" s="949"/>
      <c r="DP108" s="949"/>
      <c r="DQ108" s="949"/>
      <c r="DR108" s="949"/>
      <c r="DS108" s="949"/>
      <c r="DT108" s="949"/>
      <c r="DU108" s="949"/>
      <c r="DV108" s="949"/>
      <c r="DW108" s="949"/>
      <c r="DX108" s="949"/>
      <c r="DY108" s="949"/>
      <c r="DZ108" s="950"/>
    </row>
    <row r="109" spans="1:131" s="231" customFormat="1" ht="26.25" customHeight="1" x14ac:dyDescent="0.15">
      <c r="A109" s="904" t="s">
        <v>434</v>
      </c>
      <c r="B109" s="905"/>
      <c r="C109" s="905"/>
      <c r="D109" s="905"/>
      <c r="E109" s="905"/>
      <c r="F109" s="905"/>
      <c r="G109" s="905"/>
      <c r="H109" s="905"/>
      <c r="I109" s="905"/>
      <c r="J109" s="905"/>
      <c r="K109" s="905"/>
      <c r="L109" s="905"/>
      <c r="M109" s="905"/>
      <c r="N109" s="905"/>
      <c r="O109" s="905"/>
      <c r="P109" s="905"/>
      <c r="Q109" s="905"/>
      <c r="R109" s="905"/>
      <c r="S109" s="905"/>
      <c r="T109" s="905"/>
      <c r="U109" s="905"/>
      <c r="V109" s="905"/>
      <c r="W109" s="905"/>
      <c r="X109" s="905"/>
      <c r="Y109" s="905"/>
      <c r="Z109" s="906"/>
      <c r="AA109" s="907" t="s">
        <v>435</v>
      </c>
      <c r="AB109" s="905"/>
      <c r="AC109" s="905"/>
      <c r="AD109" s="905"/>
      <c r="AE109" s="906"/>
      <c r="AF109" s="907" t="s">
        <v>436</v>
      </c>
      <c r="AG109" s="905"/>
      <c r="AH109" s="905"/>
      <c r="AI109" s="905"/>
      <c r="AJ109" s="906"/>
      <c r="AK109" s="907" t="s">
        <v>309</v>
      </c>
      <c r="AL109" s="905"/>
      <c r="AM109" s="905"/>
      <c r="AN109" s="905"/>
      <c r="AO109" s="906"/>
      <c r="AP109" s="907" t="s">
        <v>437</v>
      </c>
      <c r="AQ109" s="905"/>
      <c r="AR109" s="905"/>
      <c r="AS109" s="905"/>
      <c r="AT109" s="935"/>
      <c r="AU109" s="904" t="s">
        <v>434</v>
      </c>
      <c r="AV109" s="905"/>
      <c r="AW109" s="905"/>
      <c r="AX109" s="905"/>
      <c r="AY109" s="905"/>
      <c r="AZ109" s="905"/>
      <c r="BA109" s="905"/>
      <c r="BB109" s="905"/>
      <c r="BC109" s="905"/>
      <c r="BD109" s="905"/>
      <c r="BE109" s="905"/>
      <c r="BF109" s="905"/>
      <c r="BG109" s="905"/>
      <c r="BH109" s="905"/>
      <c r="BI109" s="905"/>
      <c r="BJ109" s="905"/>
      <c r="BK109" s="905"/>
      <c r="BL109" s="905"/>
      <c r="BM109" s="905"/>
      <c r="BN109" s="905"/>
      <c r="BO109" s="905"/>
      <c r="BP109" s="906"/>
      <c r="BQ109" s="907" t="s">
        <v>435</v>
      </c>
      <c r="BR109" s="905"/>
      <c r="BS109" s="905"/>
      <c r="BT109" s="905"/>
      <c r="BU109" s="906"/>
      <c r="BV109" s="907" t="s">
        <v>436</v>
      </c>
      <c r="BW109" s="905"/>
      <c r="BX109" s="905"/>
      <c r="BY109" s="905"/>
      <c r="BZ109" s="906"/>
      <c r="CA109" s="907" t="s">
        <v>309</v>
      </c>
      <c r="CB109" s="905"/>
      <c r="CC109" s="905"/>
      <c r="CD109" s="905"/>
      <c r="CE109" s="906"/>
      <c r="CF109" s="942" t="s">
        <v>437</v>
      </c>
      <c r="CG109" s="942"/>
      <c r="CH109" s="942"/>
      <c r="CI109" s="942"/>
      <c r="CJ109" s="942"/>
      <c r="CK109" s="907" t="s">
        <v>438</v>
      </c>
      <c r="CL109" s="905"/>
      <c r="CM109" s="905"/>
      <c r="CN109" s="905"/>
      <c r="CO109" s="905"/>
      <c r="CP109" s="905"/>
      <c r="CQ109" s="905"/>
      <c r="CR109" s="905"/>
      <c r="CS109" s="905"/>
      <c r="CT109" s="905"/>
      <c r="CU109" s="905"/>
      <c r="CV109" s="905"/>
      <c r="CW109" s="905"/>
      <c r="CX109" s="905"/>
      <c r="CY109" s="905"/>
      <c r="CZ109" s="905"/>
      <c r="DA109" s="905"/>
      <c r="DB109" s="905"/>
      <c r="DC109" s="905"/>
      <c r="DD109" s="905"/>
      <c r="DE109" s="905"/>
      <c r="DF109" s="906"/>
      <c r="DG109" s="907" t="s">
        <v>435</v>
      </c>
      <c r="DH109" s="905"/>
      <c r="DI109" s="905"/>
      <c r="DJ109" s="905"/>
      <c r="DK109" s="906"/>
      <c r="DL109" s="907" t="s">
        <v>436</v>
      </c>
      <c r="DM109" s="905"/>
      <c r="DN109" s="905"/>
      <c r="DO109" s="905"/>
      <c r="DP109" s="906"/>
      <c r="DQ109" s="907" t="s">
        <v>309</v>
      </c>
      <c r="DR109" s="905"/>
      <c r="DS109" s="905"/>
      <c r="DT109" s="905"/>
      <c r="DU109" s="906"/>
      <c r="DV109" s="907" t="s">
        <v>437</v>
      </c>
      <c r="DW109" s="905"/>
      <c r="DX109" s="905"/>
      <c r="DY109" s="905"/>
      <c r="DZ109" s="935"/>
    </row>
    <row r="110" spans="1:131" s="231" customFormat="1" ht="26.25" customHeight="1" x14ac:dyDescent="0.15">
      <c r="A110" s="816" t="s">
        <v>439</v>
      </c>
      <c r="B110" s="817"/>
      <c r="C110" s="817"/>
      <c r="D110" s="817"/>
      <c r="E110" s="817"/>
      <c r="F110" s="817"/>
      <c r="G110" s="817"/>
      <c r="H110" s="817"/>
      <c r="I110" s="817"/>
      <c r="J110" s="817"/>
      <c r="K110" s="817"/>
      <c r="L110" s="817"/>
      <c r="M110" s="817"/>
      <c r="N110" s="817"/>
      <c r="O110" s="817"/>
      <c r="P110" s="817"/>
      <c r="Q110" s="817"/>
      <c r="R110" s="817"/>
      <c r="S110" s="817"/>
      <c r="T110" s="817"/>
      <c r="U110" s="817"/>
      <c r="V110" s="817"/>
      <c r="W110" s="817"/>
      <c r="X110" s="817"/>
      <c r="Y110" s="817"/>
      <c r="Z110" s="818"/>
      <c r="AA110" s="897">
        <v>1445651</v>
      </c>
      <c r="AB110" s="898"/>
      <c r="AC110" s="898"/>
      <c r="AD110" s="898"/>
      <c r="AE110" s="899"/>
      <c r="AF110" s="900">
        <v>1380272</v>
      </c>
      <c r="AG110" s="898"/>
      <c r="AH110" s="898"/>
      <c r="AI110" s="898"/>
      <c r="AJ110" s="899"/>
      <c r="AK110" s="900">
        <v>1397311</v>
      </c>
      <c r="AL110" s="898"/>
      <c r="AM110" s="898"/>
      <c r="AN110" s="898"/>
      <c r="AO110" s="899"/>
      <c r="AP110" s="901">
        <v>22.4</v>
      </c>
      <c r="AQ110" s="902"/>
      <c r="AR110" s="902"/>
      <c r="AS110" s="902"/>
      <c r="AT110" s="903"/>
      <c r="AU110" s="936" t="s">
        <v>72</v>
      </c>
      <c r="AV110" s="937"/>
      <c r="AW110" s="937"/>
      <c r="AX110" s="937"/>
      <c r="AY110" s="937"/>
      <c r="AZ110" s="869" t="s">
        <v>440</v>
      </c>
      <c r="BA110" s="817"/>
      <c r="BB110" s="817"/>
      <c r="BC110" s="817"/>
      <c r="BD110" s="817"/>
      <c r="BE110" s="817"/>
      <c r="BF110" s="817"/>
      <c r="BG110" s="817"/>
      <c r="BH110" s="817"/>
      <c r="BI110" s="817"/>
      <c r="BJ110" s="817"/>
      <c r="BK110" s="817"/>
      <c r="BL110" s="817"/>
      <c r="BM110" s="817"/>
      <c r="BN110" s="817"/>
      <c r="BO110" s="817"/>
      <c r="BP110" s="818"/>
      <c r="BQ110" s="870">
        <v>15059261</v>
      </c>
      <c r="BR110" s="851"/>
      <c r="BS110" s="851"/>
      <c r="BT110" s="851"/>
      <c r="BU110" s="851"/>
      <c r="BV110" s="851">
        <v>14400485</v>
      </c>
      <c r="BW110" s="851"/>
      <c r="BX110" s="851"/>
      <c r="BY110" s="851"/>
      <c r="BZ110" s="851"/>
      <c r="CA110" s="851">
        <v>13826420</v>
      </c>
      <c r="CB110" s="851"/>
      <c r="CC110" s="851"/>
      <c r="CD110" s="851"/>
      <c r="CE110" s="851"/>
      <c r="CF110" s="875">
        <v>221.9</v>
      </c>
      <c r="CG110" s="876"/>
      <c r="CH110" s="876"/>
      <c r="CI110" s="876"/>
      <c r="CJ110" s="876"/>
      <c r="CK110" s="932" t="s">
        <v>441</v>
      </c>
      <c r="CL110" s="828"/>
      <c r="CM110" s="869" t="s">
        <v>442</v>
      </c>
      <c r="CN110" s="817"/>
      <c r="CO110" s="817"/>
      <c r="CP110" s="817"/>
      <c r="CQ110" s="817"/>
      <c r="CR110" s="817"/>
      <c r="CS110" s="817"/>
      <c r="CT110" s="817"/>
      <c r="CU110" s="817"/>
      <c r="CV110" s="817"/>
      <c r="CW110" s="817"/>
      <c r="CX110" s="817"/>
      <c r="CY110" s="817"/>
      <c r="CZ110" s="817"/>
      <c r="DA110" s="817"/>
      <c r="DB110" s="817"/>
      <c r="DC110" s="817"/>
      <c r="DD110" s="817"/>
      <c r="DE110" s="817"/>
      <c r="DF110" s="818"/>
      <c r="DG110" s="870" t="s">
        <v>443</v>
      </c>
      <c r="DH110" s="851"/>
      <c r="DI110" s="851"/>
      <c r="DJ110" s="851"/>
      <c r="DK110" s="851"/>
      <c r="DL110" s="851" t="s">
        <v>443</v>
      </c>
      <c r="DM110" s="851"/>
      <c r="DN110" s="851"/>
      <c r="DO110" s="851"/>
      <c r="DP110" s="851"/>
      <c r="DQ110" s="851" t="s">
        <v>443</v>
      </c>
      <c r="DR110" s="851"/>
      <c r="DS110" s="851"/>
      <c r="DT110" s="851"/>
      <c r="DU110" s="851"/>
      <c r="DV110" s="852" t="s">
        <v>443</v>
      </c>
      <c r="DW110" s="852"/>
      <c r="DX110" s="852"/>
      <c r="DY110" s="852"/>
      <c r="DZ110" s="853"/>
    </row>
    <row r="111" spans="1:131" s="231" customFormat="1" ht="26.25" customHeight="1" x14ac:dyDescent="0.15">
      <c r="A111" s="783" t="s">
        <v>444</v>
      </c>
      <c r="B111" s="784"/>
      <c r="C111" s="784"/>
      <c r="D111" s="784"/>
      <c r="E111" s="784"/>
      <c r="F111" s="784"/>
      <c r="G111" s="784"/>
      <c r="H111" s="784"/>
      <c r="I111" s="784"/>
      <c r="J111" s="784"/>
      <c r="K111" s="784"/>
      <c r="L111" s="784"/>
      <c r="M111" s="784"/>
      <c r="N111" s="784"/>
      <c r="O111" s="784"/>
      <c r="P111" s="784"/>
      <c r="Q111" s="784"/>
      <c r="R111" s="784"/>
      <c r="S111" s="784"/>
      <c r="T111" s="784"/>
      <c r="U111" s="784"/>
      <c r="V111" s="784"/>
      <c r="W111" s="784"/>
      <c r="X111" s="784"/>
      <c r="Y111" s="784"/>
      <c r="Z111" s="931"/>
      <c r="AA111" s="924" t="s">
        <v>443</v>
      </c>
      <c r="AB111" s="925"/>
      <c r="AC111" s="925"/>
      <c r="AD111" s="925"/>
      <c r="AE111" s="926"/>
      <c r="AF111" s="927" t="s">
        <v>443</v>
      </c>
      <c r="AG111" s="925"/>
      <c r="AH111" s="925"/>
      <c r="AI111" s="925"/>
      <c r="AJ111" s="926"/>
      <c r="AK111" s="927" t="s">
        <v>445</v>
      </c>
      <c r="AL111" s="925"/>
      <c r="AM111" s="925"/>
      <c r="AN111" s="925"/>
      <c r="AO111" s="926"/>
      <c r="AP111" s="928" t="s">
        <v>446</v>
      </c>
      <c r="AQ111" s="929"/>
      <c r="AR111" s="929"/>
      <c r="AS111" s="929"/>
      <c r="AT111" s="930"/>
      <c r="AU111" s="938"/>
      <c r="AV111" s="939"/>
      <c r="AW111" s="939"/>
      <c r="AX111" s="939"/>
      <c r="AY111" s="939"/>
      <c r="AZ111" s="824" t="s">
        <v>447</v>
      </c>
      <c r="BA111" s="761"/>
      <c r="BB111" s="761"/>
      <c r="BC111" s="761"/>
      <c r="BD111" s="761"/>
      <c r="BE111" s="761"/>
      <c r="BF111" s="761"/>
      <c r="BG111" s="761"/>
      <c r="BH111" s="761"/>
      <c r="BI111" s="761"/>
      <c r="BJ111" s="761"/>
      <c r="BK111" s="761"/>
      <c r="BL111" s="761"/>
      <c r="BM111" s="761"/>
      <c r="BN111" s="761"/>
      <c r="BO111" s="761"/>
      <c r="BP111" s="762"/>
      <c r="BQ111" s="825">
        <v>98558</v>
      </c>
      <c r="BR111" s="826"/>
      <c r="BS111" s="826"/>
      <c r="BT111" s="826"/>
      <c r="BU111" s="826"/>
      <c r="BV111" s="826">
        <v>93429</v>
      </c>
      <c r="BW111" s="826"/>
      <c r="BX111" s="826"/>
      <c r="BY111" s="826"/>
      <c r="BZ111" s="826"/>
      <c r="CA111" s="826">
        <v>182830</v>
      </c>
      <c r="CB111" s="826"/>
      <c r="CC111" s="826"/>
      <c r="CD111" s="826"/>
      <c r="CE111" s="826"/>
      <c r="CF111" s="884">
        <v>2.9</v>
      </c>
      <c r="CG111" s="885"/>
      <c r="CH111" s="885"/>
      <c r="CI111" s="885"/>
      <c r="CJ111" s="885"/>
      <c r="CK111" s="933"/>
      <c r="CL111" s="830"/>
      <c r="CM111" s="824" t="s">
        <v>448</v>
      </c>
      <c r="CN111" s="761"/>
      <c r="CO111" s="761"/>
      <c r="CP111" s="761"/>
      <c r="CQ111" s="761"/>
      <c r="CR111" s="761"/>
      <c r="CS111" s="761"/>
      <c r="CT111" s="761"/>
      <c r="CU111" s="761"/>
      <c r="CV111" s="761"/>
      <c r="CW111" s="761"/>
      <c r="CX111" s="761"/>
      <c r="CY111" s="761"/>
      <c r="CZ111" s="761"/>
      <c r="DA111" s="761"/>
      <c r="DB111" s="761"/>
      <c r="DC111" s="761"/>
      <c r="DD111" s="761"/>
      <c r="DE111" s="761"/>
      <c r="DF111" s="762"/>
      <c r="DG111" s="825" t="s">
        <v>396</v>
      </c>
      <c r="DH111" s="826"/>
      <c r="DI111" s="826"/>
      <c r="DJ111" s="826"/>
      <c r="DK111" s="826"/>
      <c r="DL111" s="826" t="s">
        <v>443</v>
      </c>
      <c r="DM111" s="826"/>
      <c r="DN111" s="826"/>
      <c r="DO111" s="826"/>
      <c r="DP111" s="826"/>
      <c r="DQ111" s="826" t="s">
        <v>446</v>
      </c>
      <c r="DR111" s="826"/>
      <c r="DS111" s="826"/>
      <c r="DT111" s="826"/>
      <c r="DU111" s="826"/>
      <c r="DV111" s="803" t="s">
        <v>445</v>
      </c>
      <c r="DW111" s="803"/>
      <c r="DX111" s="803"/>
      <c r="DY111" s="803"/>
      <c r="DZ111" s="804"/>
    </row>
    <row r="112" spans="1:131" s="231" customFormat="1" ht="26.25" customHeight="1" x14ac:dyDescent="0.15">
      <c r="A112" s="918" t="s">
        <v>449</v>
      </c>
      <c r="B112" s="919"/>
      <c r="C112" s="761" t="s">
        <v>450</v>
      </c>
      <c r="D112" s="761"/>
      <c r="E112" s="761"/>
      <c r="F112" s="761"/>
      <c r="G112" s="761"/>
      <c r="H112" s="761"/>
      <c r="I112" s="761"/>
      <c r="J112" s="761"/>
      <c r="K112" s="761"/>
      <c r="L112" s="761"/>
      <c r="M112" s="761"/>
      <c r="N112" s="761"/>
      <c r="O112" s="761"/>
      <c r="P112" s="761"/>
      <c r="Q112" s="761"/>
      <c r="R112" s="761"/>
      <c r="S112" s="761"/>
      <c r="T112" s="761"/>
      <c r="U112" s="761"/>
      <c r="V112" s="761"/>
      <c r="W112" s="761"/>
      <c r="X112" s="761"/>
      <c r="Y112" s="761"/>
      <c r="Z112" s="762"/>
      <c r="AA112" s="788" t="s">
        <v>446</v>
      </c>
      <c r="AB112" s="789"/>
      <c r="AC112" s="789"/>
      <c r="AD112" s="789"/>
      <c r="AE112" s="790"/>
      <c r="AF112" s="791" t="s">
        <v>443</v>
      </c>
      <c r="AG112" s="789"/>
      <c r="AH112" s="789"/>
      <c r="AI112" s="789"/>
      <c r="AJ112" s="790"/>
      <c r="AK112" s="791" t="s">
        <v>446</v>
      </c>
      <c r="AL112" s="789"/>
      <c r="AM112" s="789"/>
      <c r="AN112" s="789"/>
      <c r="AO112" s="790"/>
      <c r="AP112" s="833" t="s">
        <v>451</v>
      </c>
      <c r="AQ112" s="834"/>
      <c r="AR112" s="834"/>
      <c r="AS112" s="834"/>
      <c r="AT112" s="835"/>
      <c r="AU112" s="938"/>
      <c r="AV112" s="939"/>
      <c r="AW112" s="939"/>
      <c r="AX112" s="939"/>
      <c r="AY112" s="939"/>
      <c r="AZ112" s="824" t="s">
        <v>452</v>
      </c>
      <c r="BA112" s="761"/>
      <c r="BB112" s="761"/>
      <c r="BC112" s="761"/>
      <c r="BD112" s="761"/>
      <c r="BE112" s="761"/>
      <c r="BF112" s="761"/>
      <c r="BG112" s="761"/>
      <c r="BH112" s="761"/>
      <c r="BI112" s="761"/>
      <c r="BJ112" s="761"/>
      <c r="BK112" s="761"/>
      <c r="BL112" s="761"/>
      <c r="BM112" s="761"/>
      <c r="BN112" s="761"/>
      <c r="BO112" s="761"/>
      <c r="BP112" s="762"/>
      <c r="BQ112" s="825">
        <v>11260840</v>
      </c>
      <c r="BR112" s="826"/>
      <c r="BS112" s="826"/>
      <c r="BT112" s="826"/>
      <c r="BU112" s="826"/>
      <c r="BV112" s="826">
        <v>9604640</v>
      </c>
      <c r="BW112" s="826"/>
      <c r="BX112" s="826"/>
      <c r="BY112" s="826"/>
      <c r="BZ112" s="826"/>
      <c r="CA112" s="826">
        <v>8835335</v>
      </c>
      <c r="CB112" s="826"/>
      <c r="CC112" s="826"/>
      <c r="CD112" s="826"/>
      <c r="CE112" s="826"/>
      <c r="CF112" s="884">
        <v>141.80000000000001</v>
      </c>
      <c r="CG112" s="885"/>
      <c r="CH112" s="885"/>
      <c r="CI112" s="885"/>
      <c r="CJ112" s="885"/>
      <c r="CK112" s="933"/>
      <c r="CL112" s="830"/>
      <c r="CM112" s="824" t="s">
        <v>453</v>
      </c>
      <c r="CN112" s="761"/>
      <c r="CO112" s="761"/>
      <c r="CP112" s="761"/>
      <c r="CQ112" s="761"/>
      <c r="CR112" s="761"/>
      <c r="CS112" s="761"/>
      <c r="CT112" s="761"/>
      <c r="CU112" s="761"/>
      <c r="CV112" s="761"/>
      <c r="CW112" s="761"/>
      <c r="CX112" s="761"/>
      <c r="CY112" s="761"/>
      <c r="CZ112" s="761"/>
      <c r="DA112" s="761"/>
      <c r="DB112" s="761"/>
      <c r="DC112" s="761"/>
      <c r="DD112" s="761"/>
      <c r="DE112" s="761"/>
      <c r="DF112" s="762"/>
      <c r="DG112" s="825" t="s">
        <v>451</v>
      </c>
      <c r="DH112" s="826"/>
      <c r="DI112" s="826"/>
      <c r="DJ112" s="826"/>
      <c r="DK112" s="826"/>
      <c r="DL112" s="826" t="s">
        <v>443</v>
      </c>
      <c r="DM112" s="826"/>
      <c r="DN112" s="826"/>
      <c r="DO112" s="826"/>
      <c r="DP112" s="826"/>
      <c r="DQ112" s="826" t="s">
        <v>443</v>
      </c>
      <c r="DR112" s="826"/>
      <c r="DS112" s="826"/>
      <c r="DT112" s="826"/>
      <c r="DU112" s="826"/>
      <c r="DV112" s="803" t="s">
        <v>443</v>
      </c>
      <c r="DW112" s="803"/>
      <c r="DX112" s="803"/>
      <c r="DY112" s="803"/>
      <c r="DZ112" s="804"/>
    </row>
    <row r="113" spans="1:130" s="231" customFormat="1" ht="26.25" customHeight="1" x14ac:dyDescent="0.15">
      <c r="A113" s="920"/>
      <c r="B113" s="921"/>
      <c r="C113" s="761" t="s">
        <v>454</v>
      </c>
      <c r="D113" s="761"/>
      <c r="E113" s="761"/>
      <c r="F113" s="761"/>
      <c r="G113" s="761"/>
      <c r="H113" s="761"/>
      <c r="I113" s="761"/>
      <c r="J113" s="761"/>
      <c r="K113" s="761"/>
      <c r="L113" s="761"/>
      <c r="M113" s="761"/>
      <c r="N113" s="761"/>
      <c r="O113" s="761"/>
      <c r="P113" s="761"/>
      <c r="Q113" s="761"/>
      <c r="R113" s="761"/>
      <c r="S113" s="761"/>
      <c r="T113" s="761"/>
      <c r="U113" s="761"/>
      <c r="V113" s="761"/>
      <c r="W113" s="761"/>
      <c r="X113" s="761"/>
      <c r="Y113" s="761"/>
      <c r="Z113" s="762"/>
      <c r="AA113" s="924">
        <v>772994</v>
      </c>
      <c r="AB113" s="925"/>
      <c r="AC113" s="925"/>
      <c r="AD113" s="925"/>
      <c r="AE113" s="926"/>
      <c r="AF113" s="927">
        <v>756806</v>
      </c>
      <c r="AG113" s="925"/>
      <c r="AH113" s="925"/>
      <c r="AI113" s="925"/>
      <c r="AJ113" s="926"/>
      <c r="AK113" s="927">
        <v>743984</v>
      </c>
      <c r="AL113" s="925"/>
      <c r="AM113" s="925"/>
      <c r="AN113" s="925"/>
      <c r="AO113" s="926"/>
      <c r="AP113" s="928">
        <v>11.9</v>
      </c>
      <c r="AQ113" s="929"/>
      <c r="AR113" s="929"/>
      <c r="AS113" s="929"/>
      <c r="AT113" s="930"/>
      <c r="AU113" s="938"/>
      <c r="AV113" s="939"/>
      <c r="AW113" s="939"/>
      <c r="AX113" s="939"/>
      <c r="AY113" s="939"/>
      <c r="AZ113" s="824" t="s">
        <v>455</v>
      </c>
      <c r="BA113" s="761"/>
      <c r="BB113" s="761"/>
      <c r="BC113" s="761"/>
      <c r="BD113" s="761"/>
      <c r="BE113" s="761"/>
      <c r="BF113" s="761"/>
      <c r="BG113" s="761"/>
      <c r="BH113" s="761"/>
      <c r="BI113" s="761"/>
      <c r="BJ113" s="761"/>
      <c r="BK113" s="761"/>
      <c r="BL113" s="761"/>
      <c r="BM113" s="761"/>
      <c r="BN113" s="761"/>
      <c r="BO113" s="761"/>
      <c r="BP113" s="762"/>
      <c r="BQ113" s="825">
        <v>439591</v>
      </c>
      <c r="BR113" s="826"/>
      <c r="BS113" s="826"/>
      <c r="BT113" s="826"/>
      <c r="BU113" s="826"/>
      <c r="BV113" s="826">
        <v>618534</v>
      </c>
      <c r="BW113" s="826"/>
      <c r="BX113" s="826"/>
      <c r="BY113" s="826"/>
      <c r="BZ113" s="826"/>
      <c r="CA113" s="826">
        <v>705514</v>
      </c>
      <c r="CB113" s="826"/>
      <c r="CC113" s="826"/>
      <c r="CD113" s="826"/>
      <c r="CE113" s="826"/>
      <c r="CF113" s="884">
        <v>11.3</v>
      </c>
      <c r="CG113" s="885"/>
      <c r="CH113" s="885"/>
      <c r="CI113" s="885"/>
      <c r="CJ113" s="885"/>
      <c r="CK113" s="933"/>
      <c r="CL113" s="830"/>
      <c r="CM113" s="824" t="s">
        <v>456</v>
      </c>
      <c r="CN113" s="761"/>
      <c r="CO113" s="761"/>
      <c r="CP113" s="761"/>
      <c r="CQ113" s="761"/>
      <c r="CR113" s="761"/>
      <c r="CS113" s="761"/>
      <c r="CT113" s="761"/>
      <c r="CU113" s="761"/>
      <c r="CV113" s="761"/>
      <c r="CW113" s="761"/>
      <c r="CX113" s="761"/>
      <c r="CY113" s="761"/>
      <c r="CZ113" s="761"/>
      <c r="DA113" s="761"/>
      <c r="DB113" s="761"/>
      <c r="DC113" s="761"/>
      <c r="DD113" s="761"/>
      <c r="DE113" s="761"/>
      <c r="DF113" s="762"/>
      <c r="DG113" s="788">
        <v>98558</v>
      </c>
      <c r="DH113" s="789"/>
      <c r="DI113" s="789"/>
      <c r="DJ113" s="789"/>
      <c r="DK113" s="790"/>
      <c r="DL113" s="791">
        <v>93429</v>
      </c>
      <c r="DM113" s="789"/>
      <c r="DN113" s="789"/>
      <c r="DO113" s="789"/>
      <c r="DP113" s="790"/>
      <c r="DQ113" s="791">
        <v>182830</v>
      </c>
      <c r="DR113" s="789"/>
      <c r="DS113" s="789"/>
      <c r="DT113" s="789"/>
      <c r="DU113" s="790"/>
      <c r="DV113" s="833">
        <v>2.9</v>
      </c>
      <c r="DW113" s="834"/>
      <c r="DX113" s="834"/>
      <c r="DY113" s="834"/>
      <c r="DZ113" s="835"/>
    </row>
    <row r="114" spans="1:130" s="231" customFormat="1" ht="26.25" customHeight="1" x14ac:dyDescent="0.15">
      <c r="A114" s="920"/>
      <c r="B114" s="921"/>
      <c r="C114" s="761" t="s">
        <v>457</v>
      </c>
      <c r="D114" s="761"/>
      <c r="E114" s="761"/>
      <c r="F114" s="761"/>
      <c r="G114" s="761"/>
      <c r="H114" s="761"/>
      <c r="I114" s="761"/>
      <c r="J114" s="761"/>
      <c r="K114" s="761"/>
      <c r="L114" s="761"/>
      <c r="M114" s="761"/>
      <c r="N114" s="761"/>
      <c r="O114" s="761"/>
      <c r="P114" s="761"/>
      <c r="Q114" s="761"/>
      <c r="R114" s="761"/>
      <c r="S114" s="761"/>
      <c r="T114" s="761"/>
      <c r="U114" s="761"/>
      <c r="V114" s="761"/>
      <c r="W114" s="761"/>
      <c r="X114" s="761"/>
      <c r="Y114" s="761"/>
      <c r="Z114" s="762"/>
      <c r="AA114" s="788">
        <v>46569</v>
      </c>
      <c r="AB114" s="789"/>
      <c r="AC114" s="789"/>
      <c r="AD114" s="789"/>
      <c r="AE114" s="790"/>
      <c r="AF114" s="791">
        <v>68235</v>
      </c>
      <c r="AG114" s="789"/>
      <c r="AH114" s="789"/>
      <c r="AI114" s="789"/>
      <c r="AJ114" s="790"/>
      <c r="AK114" s="791">
        <v>91466</v>
      </c>
      <c r="AL114" s="789"/>
      <c r="AM114" s="789"/>
      <c r="AN114" s="789"/>
      <c r="AO114" s="790"/>
      <c r="AP114" s="833">
        <v>1.5</v>
      </c>
      <c r="AQ114" s="834"/>
      <c r="AR114" s="834"/>
      <c r="AS114" s="834"/>
      <c r="AT114" s="835"/>
      <c r="AU114" s="938"/>
      <c r="AV114" s="939"/>
      <c r="AW114" s="939"/>
      <c r="AX114" s="939"/>
      <c r="AY114" s="939"/>
      <c r="AZ114" s="824" t="s">
        <v>458</v>
      </c>
      <c r="BA114" s="761"/>
      <c r="BB114" s="761"/>
      <c r="BC114" s="761"/>
      <c r="BD114" s="761"/>
      <c r="BE114" s="761"/>
      <c r="BF114" s="761"/>
      <c r="BG114" s="761"/>
      <c r="BH114" s="761"/>
      <c r="BI114" s="761"/>
      <c r="BJ114" s="761"/>
      <c r="BK114" s="761"/>
      <c r="BL114" s="761"/>
      <c r="BM114" s="761"/>
      <c r="BN114" s="761"/>
      <c r="BO114" s="761"/>
      <c r="BP114" s="762"/>
      <c r="BQ114" s="825">
        <v>1008103</v>
      </c>
      <c r="BR114" s="826"/>
      <c r="BS114" s="826"/>
      <c r="BT114" s="826"/>
      <c r="BU114" s="826"/>
      <c r="BV114" s="826">
        <v>1162057</v>
      </c>
      <c r="BW114" s="826"/>
      <c r="BX114" s="826"/>
      <c r="BY114" s="826"/>
      <c r="BZ114" s="826"/>
      <c r="CA114" s="826">
        <v>979516</v>
      </c>
      <c r="CB114" s="826"/>
      <c r="CC114" s="826"/>
      <c r="CD114" s="826"/>
      <c r="CE114" s="826"/>
      <c r="CF114" s="884">
        <v>15.7</v>
      </c>
      <c r="CG114" s="885"/>
      <c r="CH114" s="885"/>
      <c r="CI114" s="885"/>
      <c r="CJ114" s="885"/>
      <c r="CK114" s="933"/>
      <c r="CL114" s="830"/>
      <c r="CM114" s="824" t="s">
        <v>459</v>
      </c>
      <c r="CN114" s="761"/>
      <c r="CO114" s="761"/>
      <c r="CP114" s="761"/>
      <c r="CQ114" s="761"/>
      <c r="CR114" s="761"/>
      <c r="CS114" s="761"/>
      <c r="CT114" s="761"/>
      <c r="CU114" s="761"/>
      <c r="CV114" s="761"/>
      <c r="CW114" s="761"/>
      <c r="CX114" s="761"/>
      <c r="CY114" s="761"/>
      <c r="CZ114" s="761"/>
      <c r="DA114" s="761"/>
      <c r="DB114" s="761"/>
      <c r="DC114" s="761"/>
      <c r="DD114" s="761"/>
      <c r="DE114" s="761"/>
      <c r="DF114" s="762"/>
      <c r="DG114" s="788" t="s">
        <v>445</v>
      </c>
      <c r="DH114" s="789"/>
      <c r="DI114" s="789"/>
      <c r="DJ114" s="789"/>
      <c r="DK114" s="790"/>
      <c r="DL114" s="791" t="s">
        <v>451</v>
      </c>
      <c r="DM114" s="789"/>
      <c r="DN114" s="789"/>
      <c r="DO114" s="789"/>
      <c r="DP114" s="790"/>
      <c r="DQ114" s="791" t="s">
        <v>451</v>
      </c>
      <c r="DR114" s="789"/>
      <c r="DS114" s="789"/>
      <c r="DT114" s="789"/>
      <c r="DU114" s="790"/>
      <c r="DV114" s="833" t="s">
        <v>443</v>
      </c>
      <c r="DW114" s="834"/>
      <c r="DX114" s="834"/>
      <c r="DY114" s="834"/>
      <c r="DZ114" s="835"/>
    </row>
    <row r="115" spans="1:130" s="231" customFormat="1" ht="26.25" customHeight="1" x14ac:dyDescent="0.15">
      <c r="A115" s="920"/>
      <c r="B115" s="921"/>
      <c r="C115" s="761" t="s">
        <v>460</v>
      </c>
      <c r="D115" s="761"/>
      <c r="E115" s="761"/>
      <c r="F115" s="761"/>
      <c r="G115" s="761"/>
      <c r="H115" s="761"/>
      <c r="I115" s="761"/>
      <c r="J115" s="761"/>
      <c r="K115" s="761"/>
      <c r="L115" s="761"/>
      <c r="M115" s="761"/>
      <c r="N115" s="761"/>
      <c r="O115" s="761"/>
      <c r="P115" s="761"/>
      <c r="Q115" s="761"/>
      <c r="R115" s="761"/>
      <c r="S115" s="761"/>
      <c r="T115" s="761"/>
      <c r="U115" s="761"/>
      <c r="V115" s="761"/>
      <c r="W115" s="761"/>
      <c r="X115" s="761"/>
      <c r="Y115" s="761"/>
      <c r="Z115" s="762"/>
      <c r="AA115" s="924">
        <v>57</v>
      </c>
      <c r="AB115" s="925"/>
      <c r="AC115" s="925"/>
      <c r="AD115" s="925"/>
      <c r="AE115" s="926"/>
      <c r="AF115" s="927">
        <v>42</v>
      </c>
      <c r="AG115" s="925"/>
      <c r="AH115" s="925"/>
      <c r="AI115" s="925"/>
      <c r="AJ115" s="926"/>
      <c r="AK115" s="927">
        <v>33</v>
      </c>
      <c r="AL115" s="925"/>
      <c r="AM115" s="925"/>
      <c r="AN115" s="925"/>
      <c r="AO115" s="926"/>
      <c r="AP115" s="928">
        <v>0</v>
      </c>
      <c r="AQ115" s="929"/>
      <c r="AR115" s="929"/>
      <c r="AS115" s="929"/>
      <c r="AT115" s="930"/>
      <c r="AU115" s="938"/>
      <c r="AV115" s="939"/>
      <c r="AW115" s="939"/>
      <c r="AX115" s="939"/>
      <c r="AY115" s="939"/>
      <c r="AZ115" s="824" t="s">
        <v>461</v>
      </c>
      <c r="BA115" s="761"/>
      <c r="BB115" s="761"/>
      <c r="BC115" s="761"/>
      <c r="BD115" s="761"/>
      <c r="BE115" s="761"/>
      <c r="BF115" s="761"/>
      <c r="BG115" s="761"/>
      <c r="BH115" s="761"/>
      <c r="BI115" s="761"/>
      <c r="BJ115" s="761"/>
      <c r="BK115" s="761"/>
      <c r="BL115" s="761"/>
      <c r="BM115" s="761"/>
      <c r="BN115" s="761"/>
      <c r="BO115" s="761"/>
      <c r="BP115" s="762"/>
      <c r="BQ115" s="825" t="s">
        <v>446</v>
      </c>
      <c r="BR115" s="826"/>
      <c r="BS115" s="826"/>
      <c r="BT115" s="826"/>
      <c r="BU115" s="826"/>
      <c r="BV115" s="826" t="s">
        <v>451</v>
      </c>
      <c r="BW115" s="826"/>
      <c r="BX115" s="826"/>
      <c r="BY115" s="826"/>
      <c r="BZ115" s="826"/>
      <c r="CA115" s="826" t="s">
        <v>443</v>
      </c>
      <c r="CB115" s="826"/>
      <c r="CC115" s="826"/>
      <c r="CD115" s="826"/>
      <c r="CE115" s="826"/>
      <c r="CF115" s="884" t="s">
        <v>396</v>
      </c>
      <c r="CG115" s="885"/>
      <c r="CH115" s="885"/>
      <c r="CI115" s="885"/>
      <c r="CJ115" s="885"/>
      <c r="CK115" s="933"/>
      <c r="CL115" s="830"/>
      <c r="CM115" s="824" t="s">
        <v>462</v>
      </c>
      <c r="CN115" s="761"/>
      <c r="CO115" s="761"/>
      <c r="CP115" s="761"/>
      <c r="CQ115" s="761"/>
      <c r="CR115" s="761"/>
      <c r="CS115" s="761"/>
      <c r="CT115" s="761"/>
      <c r="CU115" s="761"/>
      <c r="CV115" s="761"/>
      <c r="CW115" s="761"/>
      <c r="CX115" s="761"/>
      <c r="CY115" s="761"/>
      <c r="CZ115" s="761"/>
      <c r="DA115" s="761"/>
      <c r="DB115" s="761"/>
      <c r="DC115" s="761"/>
      <c r="DD115" s="761"/>
      <c r="DE115" s="761"/>
      <c r="DF115" s="762"/>
      <c r="DG115" s="788" t="s">
        <v>443</v>
      </c>
      <c r="DH115" s="789"/>
      <c r="DI115" s="789"/>
      <c r="DJ115" s="789"/>
      <c r="DK115" s="790"/>
      <c r="DL115" s="791" t="s">
        <v>445</v>
      </c>
      <c r="DM115" s="789"/>
      <c r="DN115" s="789"/>
      <c r="DO115" s="789"/>
      <c r="DP115" s="790"/>
      <c r="DQ115" s="791" t="s">
        <v>396</v>
      </c>
      <c r="DR115" s="789"/>
      <c r="DS115" s="789"/>
      <c r="DT115" s="789"/>
      <c r="DU115" s="790"/>
      <c r="DV115" s="833" t="s">
        <v>443</v>
      </c>
      <c r="DW115" s="834"/>
      <c r="DX115" s="834"/>
      <c r="DY115" s="834"/>
      <c r="DZ115" s="835"/>
    </row>
    <row r="116" spans="1:130" s="231" customFormat="1" ht="26.25" customHeight="1" x14ac:dyDescent="0.15">
      <c r="A116" s="922"/>
      <c r="B116" s="923"/>
      <c r="C116" s="848" t="s">
        <v>463</v>
      </c>
      <c r="D116" s="848"/>
      <c r="E116" s="848"/>
      <c r="F116" s="848"/>
      <c r="G116" s="848"/>
      <c r="H116" s="848"/>
      <c r="I116" s="848"/>
      <c r="J116" s="848"/>
      <c r="K116" s="848"/>
      <c r="L116" s="848"/>
      <c r="M116" s="848"/>
      <c r="N116" s="848"/>
      <c r="O116" s="848"/>
      <c r="P116" s="848"/>
      <c r="Q116" s="848"/>
      <c r="R116" s="848"/>
      <c r="S116" s="848"/>
      <c r="T116" s="848"/>
      <c r="U116" s="848"/>
      <c r="V116" s="848"/>
      <c r="W116" s="848"/>
      <c r="X116" s="848"/>
      <c r="Y116" s="848"/>
      <c r="Z116" s="849"/>
      <c r="AA116" s="788">
        <v>54</v>
      </c>
      <c r="AB116" s="789"/>
      <c r="AC116" s="789"/>
      <c r="AD116" s="789"/>
      <c r="AE116" s="790"/>
      <c r="AF116" s="791">
        <v>46</v>
      </c>
      <c r="AG116" s="789"/>
      <c r="AH116" s="789"/>
      <c r="AI116" s="789"/>
      <c r="AJ116" s="790"/>
      <c r="AK116" s="791">
        <v>20</v>
      </c>
      <c r="AL116" s="789"/>
      <c r="AM116" s="789"/>
      <c r="AN116" s="789"/>
      <c r="AO116" s="790"/>
      <c r="AP116" s="833">
        <v>0</v>
      </c>
      <c r="AQ116" s="834"/>
      <c r="AR116" s="834"/>
      <c r="AS116" s="834"/>
      <c r="AT116" s="835"/>
      <c r="AU116" s="938"/>
      <c r="AV116" s="939"/>
      <c r="AW116" s="939"/>
      <c r="AX116" s="939"/>
      <c r="AY116" s="939"/>
      <c r="AZ116" s="872" t="s">
        <v>464</v>
      </c>
      <c r="BA116" s="873"/>
      <c r="BB116" s="873"/>
      <c r="BC116" s="873"/>
      <c r="BD116" s="873"/>
      <c r="BE116" s="873"/>
      <c r="BF116" s="873"/>
      <c r="BG116" s="873"/>
      <c r="BH116" s="873"/>
      <c r="BI116" s="873"/>
      <c r="BJ116" s="873"/>
      <c r="BK116" s="873"/>
      <c r="BL116" s="873"/>
      <c r="BM116" s="873"/>
      <c r="BN116" s="873"/>
      <c r="BO116" s="873"/>
      <c r="BP116" s="874"/>
      <c r="BQ116" s="825" t="s">
        <v>396</v>
      </c>
      <c r="BR116" s="826"/>
      <c r="BS116" s="826"/>
      <c r="BT116" s="826"/>
      <c r="BU116" s="826"/>
      <c r="BV116" s="826" t="s">
        <v>443</v>
      </c>
      <c r="BW116" s="826"/>
      <c r="BX116" s="826"/>
      <c r="BY116" s="826"/>
      <c r="BZ116" s="826"/>
      <c r="CA116" s="826" t="s">
        <v>451</v>
      </c>
      <c r="CB116" s="826"/>
      <c r="CC116" s="826"/>
      <c r="CD116" s="826"/>
      <c r="CE116" s="826"/>
      <c r="CF116" s="884" t="s">
        <v>446</v>
      </c>
      <c r="CG116" s="885"/>
      <c r="CH116" s="885"/>
      <c r="CI116" s="885"/>
      <c r="CJ116" s="885"/>
      <c r="CK116" s="933"/>
      <c r="CL116" s="830"/>
      <c r="CM116" s="824" t="s">
        <v>465</v>
      </c>
      <c r="CN116" s="761"/>
      <c r="CO116" s="761"/>
      <c r="CP116" s="761"/>
      <c r="CQ116" s="761"/>
      <c r="CR116" s="761"/>
      <c r="CS116" s="761"/>
      <c r="CT116" s="761"/>
      <c r="CU116" s="761"/>
      <c r="CV116" s="761"/>
      <c r="CW116" s="761"/>
      <c r="CX116" s="761"/>
      <c r="CY116" s="761"/>
      <c r="CZ116" s="761"/>
      <c r="DA116" s="761"/>
      <c r="DB116" s="761"/>
      <c r="DC116" s="761"/>
      <c r="DD116" s="761"/>
      <c r="DE116" s="761"/>
      <c r="DF116" s="762"/>
      <c r="DG116" s="788" t="s">
        <v>451</v>
      </c>
      <c r="DH116" s="789"/>
      <c r="DI116" s="789"/>
      <c r="DJ116" s="789"/>
      <c r="DK116" s="790"/>
      <c r="DL116" s="791" t="s">
        <v>446</v>
      </c>
      <c r="DM116" s="789"/>
      <c r="DN116" s="789"/>
      <c r="DO116" s="789"/>
      <c r="DP116" s="790"/>
      <c r="DQ116" s="791" t="s">
        <v>466</v>
      </c>
      <c r="DR116" s="789"/>
      <c r="DS116" s="789"/>
      <c r="DT116" s="789"/>
      <c r="DU116" s="790"/>
      <c r="DV116" s="833" t="s">
        <v>443</v>
      </c>
      <c r="DW116" s="834"/>
      <c r="DX116" s="834"/>
      <c r="DY116" s="834"/>
      <c r="DZ116" s="835"/>
    </row>
    <row r="117" spans="1:130" s="231" customFormat="1" ht="26.25" customHeight="1" x14ac:dyDescent="0.15">
      <c r="A117" s="904" t="s">
        <v>189</v>
      </c>
      <c r="B117" s="905"/>
      <c r="C117" s="905"/>
      <c r="D117" s="905"/>
      <c r="E117" s="905"/>
      <c r="F117" s="905"/>
      <c r="G117" s="905"/>
      <c r="H117" s="905"/>
      <c r="I117" s="905"/>
      <c r="J117" s="905"/>
      <c r="K117" s="905"/>
      <c r="L117" s="905"/>
      <c r="M117" s="905"/>
      <c r="N117" s="905"/>
      <c r="O117" s="905"/>
      <c r="P117" s="905"/>
      <c r="Q117" s="905"/>
      <c r="R117" s="905"/>
      <c r="S117" s="905"/>
      <c r="T117" s="905"/>
      <c r="U117" s="905"/>
      <c r="V117" s="905"/>
      <c r="W117" s="905"/>
      <c r="X117" s="905"/>
      <c r="Y117" s="886" t="s">
        <v>467</v>
      </c>
      <c r="Z117" s="906"/>
      <c r="AA117" s="911">
        <v>2265325</v>
      </c>
      <c r="AB117" s="912"/>
      <c r="AC117" s="912"/>
      <c r="AD117" s="912"/>
      <c r="AE117" s="913"/>
      <c r="AF117" s="914">
        <v>2205401</v>
      </c>
      <c r="AG117" s="912"/>
      <c r="AH117" s="912"/>
      <c r="AI117" s="912"/>
      <c r="AJ117" s="913"/>
      <c r="AK117" s="914">
        <v>2232814</v>
      </c>
      <c r="AL117" s="912"/>
      <c r="AM117" s="912"/>
      <c r="AN117" s="912"/>
      <c r="AO117" s="913"/>
      <c r="AP117" s="915"/>
      <c r="AQ117" s="916"/>
      <c r="AR117" s="916"/>
      <c r="AS117" s="916"/>
      <c r="AT117" s="917"/>
      <c r="AU117" s="938"/>
      <c r="AV117" s="939"/>
      <c r="AW117" s="939"/>
      <c r="AX117" s="939"/>
      <c r="AY117" s="939"/>
      <c r="AZ117" s="872" t="s">
        <v>468</v>
      </c>
      <c r="BA117" s="873"/>
      <c r="BB117" s="873"/>
      <c r="BC117" s="873"/>
      <c r="BD117" s="873"/>
      <c r="BE117" s="873"/>
      <c r="BF117" s="873"/>
      <c r="BG117" s="873"/>
      <c r="BH117" s="873"/>
      <c r="BI117" s="873"/>
      <c r="BJ117" s="873"/>
      <c r="BK117" s="873"/>
      <c r="BL117" s="873"/>
      <c r="BM117" s="873"/>
      <c r="BN117" s="873"/>
      <c r="BO117" s="873"/>
      <c r="BP117" s="874"/>
      <c r="BQ117" s="825" t="s">
        <v>443</v>
      </c>
      <c r="BR117" s="826"/>
      <c r="BS117" s="826"/>
      <c r="BT117" s="826"/>
      <c r="BU117" s="826"/>
      <c r="BV117" s="826" t="s">
        <v>443</v>
      </c>
      <c r="BW117" s="826"/>
      <c r="BX117" s="826"/>
      <c r="BY117" s="826"/>
      <c r="BZ117" s="826"/>
      <c r="CA117" s="826" t="s">
        <v>443</v>
      </c>
      <c r="CB117" s="826"/>
      <c r="CC117" s="826"/>
      <c r="CD117" s="826"/>
      <c r="CE117" s="826"/>
      <c r="CF117" s="884" t="s">
        <v>466</v>
      </c>
      <c r="CG117" s="885"/>
      <c r="CH117" s="885"/>
      <c r="CI117" s="885"/>
      <c r="CJ117" s="885"/>
      <c r="CK117" s="933"/>
      <c r="CL117" s="830"/>
      <c r="CM117" s="824" t="s">
        <v>469</v>
      </c>
      <c r="CN117" s="761"/>
      <c r="CO117" s="761"/>
      <c r="CP117" s="761"/>
      <c r="CQ117" s="761"/>
      <c r="CR117" s="761"/>
      <c r="CS117" s="761"/>
      <c r="CT117" s="761"/>
      <c r="CU117" s="761"/>
      <c r="CV117" s="761"/>
      <c r="CW117" s="761"/>
      <c r="CX117" s="761"/>
      <c r="CY117" s="761"/>
      <c r="CZ117" s="761"/>
      <c r="DA117" s="761"/>
      <c r="DB117" s="761"/>
      <c r="DC117" s="761"/>
      <c r="DD117" s="761"/>
      <c r="DE117" s="761"/>
      <c r="DF117" s="762"/>
      <c r="DG117" s="788" t="s">
        <v>443</v>
      </c>
      <c r="DH117" s="789"/>
      <c r="DI117" s="789"/>
      <c r="DJ117" s="789"/>
      <c r="DK117" s="790"/>
      <c r="DL117" s="791" t="s">
        <v>443</v>
      </c>
      <c r="DM117" s="789"/>
      <c r="DN117" s="789"/>
      <c r="DO117" s="789"/>
      <c r="DP117" s="790"/>
      <c r="DQ117" s="791" t="s">
        <v>443</v>
      </c>
      <c r="DR117" s="789"/>
      <c r="DS117" s="789"/>
      <c r="DT117" s="789"/>
      <c r="DU117" s="790"/>
      <c r="DV117" s="833" t="s">
        <v>451</v>
      </c>
      <c r="DW117" s="834"/>
      <c r="DX117" s="834"/>
      <c r="DY117" s="834"/>
      <c r="DZ117" s="835"/>
    </row>
    <row r="118" spans="1:130" s="231" customFormat="1" ht="26.25" customHeight="1" x14ac:dyDescent="0.15">
      <c r="A118" s="904" t="s">
        <v>438</v>
      </c>
      <c r="B118" s="905"/>
      <c r="C118" s="905"/>
      <c r="D118" s="905"/>
      <c r="E118" s="905"/>
      <c r="F118" s="905"/>
      <c r="G118" s="905"/>
      <c r="H118" s="905"/>
      <c r="I118" s="905"/>
      <c r="J118" s="905"/>
      <c r="K118" s="905"/>
      <c r="L118" s="905"/>
      <c r="M118" s="905"/>
      <c r="N118" s="905"/>
      <c r="O118" s="905"/>
      <c r="P118" s="905"/>
      <c r="Q118" s="905"/>
      <c r="R118" s="905"/>
      <c r="S118" s="905"/>
      <c r="T118" s="905"/>
      <c r="U118" s="905"/>
      <c r="V118" s="905"/>
      <c r="W118" s="905"/>
      <c r="X118" s="905"/>
      <c r="Y118" s="905"/>
      <c r="Z118" s="906"/>
      <c r="AA118" s="907" t="s">
        <v>435</v>
      </c>
      <c r="AB118" s="905"/>
      <c r="AC118" s="905"/>
      <c r="AD118" s="905"/>
      <c r="AE118" s="906"/>
      <c r="AF118" s="907" t="s">
        <v>436</v>
      </c>
      <c r="AG118" s="905"/>
      <c r="AH118" s="905"/>
      <c r="AI118" s="905"/>
      <c r="AJ118" s="906"/>
      <c r="AK118" s="907" t="s">
        <v>309</v>
      </c>
      <c r="AL118" s="905"/>
      <c r="AM118" s="905"/>
      <c r="AN118" s="905"/>
      <c r="AO118" s="906"/>
      <c r="AP118" s="908" t="s">
        <v>437</v>
      </c>
      <c r="AQ118" s="909"/>
      <c r="AR118" s="909"/>
      <c r="AS118" s="909"/>
      <c r="AT118" s="910"/>
      <c r="AU118" s="938"/>
      <c r="AV118" s="939"/>
      <c r="AW118" s="939"/>
      <c r="AX118" s="939"/>
      <c r="AY118" s="939"/>
      <c r="AZ118" s="847" t="s">
        <v>470</v>
      </c>
      <c r="BA118" s="848"/>
      <c r="BB118" s="848"/>
      <c r="BC118" s="848"/>
      <c r="BD118" s="848"/>
      <c r="BE118" s="848"/>
      <c r="BF118" s="848"/>
      <c r="BG118" s="848"/>
      <c r="BH118" s="848"/>
      <c r="BI118" s="848"/>
      <c r="BJ118" s="848"/>
      <c r="BK118" s="848"/>
      <c r="BL118" s="848"/>
      <c r="BM118" s="848"/>
      <c r="BN118" s="848"/>
      <c r="BO118" s="848"/>
      <c r="BP118" s="849"/>
      <c r="BQ118" s="888" t="s">
        <v>443</v>
      </c>
      <c r="BR118" s="854"/>
      <c r="BS118" s="854"/>
      <c r="BT118" s="854"/>
      <c r="BU118" s="854"/>
      <c r="BV118" s="854" t="s">
        <v>466</v>
      </c>
      <c r="BW118" s="854"/>
      <c r="BX118" s="854"/>
      <c r="BY118" s="854"/>
      <c r="BZ118" s="854"/>
      <c r="CA118" s="854" t="s">
        <v>466</v>
      </c>
      <c r="CB118" s="854"/>
      <c r="CC118" s="854"/>
      <c r="CD118" s="854"/>
      <c r="CE118" s="854"/>
      <c r="CF118" s="884" t="s">
        <v>443</v>
      </c>
      <c r="CG118" s="885"/>
      <c r="CH118" s="885"/>
      <c r="CI118" s="885"/>
      <c r="CJ118" s="885"/>
      <c r="CK118" s="933"/>
      <c r="CL118" s="830"/>
      <c r="CM118" s="824" t="s">
        <v>471</v>
      </c>
      <c r="CN118" s="761"/>
      <c r="CO118" s="761"/>
      <c r="CP118" s="761"/>
      <c r="CQ118" s="761"/>
      <c r="CR118" s="761"/>
      <c r="CS118" s="761"/>
      <c r="CT118" s="761"/>
      <c r="CU118" s="761"/>
      <c r="CV118" s="761"/>
      <c r="CW118" s="761"/>
      <c r="CX118" s="761"/>
      <c r="CY118" s="761"/>
      <c r="CZ118" s="761"/>
      <c r="DA118" s="761"/>
      <c r="DB118" s="761"/>
      <c r="DC118" s="761"/>
      <c r="DD118" s="761"/>
      <c r="DE118" s="761"/>
      <c r="DF118" s="762"/>
      <c r="DG118" s="788" t="s">
        <v>396</v>
      </c>
      <c r="DH118" s="789"/>
      <c r="DI118" s="789"/>
      <c r="DJ118" s="789"/>
      <c r="DK118" s="790"/>
      <c r="DL118" s="791" t="s">
        <v>396</v>
      </c>
      <c r="DM118" s="789"/>
      <c r="DN118" s="789"/>
      <c r="DO118" s="789"/>
      <c r="DP118" s="790"/>
      <c r="DQ118" s="791" t="s">
        <v>396</v>
      </c>
      <c r="DR118" s="789"/>
      <c r="DS118" s="789"/>
      <c r="DT118" s="789"/>
      <c r="DU118" s="790"/>
      <c r="DV118" s="833" t="s">
        <v>466</v>
      </c>
      <c r="DW118" s="834"/>
      <c r="DX118" s="834"/>
      <c r="DY118" s="834"/>
      <c r="DZ118" s="835"/>
    </row>
    <row r="119" spans="1:130" s="231" customFormat="1" ht="26.25" customHeight="1" x14ac:dyDescent="0.15">
      <c r="A119" s="827" t="s">
        <v>441</v>
      </c>
      <c r="B119" s="828"/>
      <c r="C119" s="869" t="s">
        <v>442</v>
      </c>
      <c r="D119" s="817"/>
      <c r="E119" s="817"/>
      <c r="F119" s="817"/>
      <c r="G119" s="817"/>
      <c r="H119" s="817"/>
      <c r="I119" s="817"/>
      <c r="J119" s="817"/>
      <c r="K119" s="817"/>
      <c r="L119" s="817"/>
      <c r="M119" s="817"/>
      <c r="N119" s="817"/>
      <c r="O119" s="817"/>
      <c r="P119" s="817"/>
      <c r="Q119" s="817"/>
      <c r="R119" s="817"/>
      <c r="S119" s="817"/>
      <c r="T119" s="817"/>
      <c r="U119" s="817"/>
      <c r="V119" s="817"/>
      <c r="W119" s="817"/>
      <c r="X119" s="817"/>
      <c r="Y119" s="817"/>
      <c r="Z119" s="818"/>
      <c r="AA119" s="897" t="s">
        <v>443</v>
      </c>
      <c r="AB119" s="898"/>
      <c r="AC119" s="898"/>
      <c r="AD119" s="898"/>
      <c r="AE119" s="899"/>
      <c r="AF119" s="900" t="s">
        <v>466</v>
      </c>
      <c r="AG119" s="898"/>
      <c r="AH119" s="898"/>
      <c r="AI119" s="898"/>
      <c r="AJ119" s="899"/>
      <c r="AK119" s="900" t="s">
        <v>443</v>
      </c>
      <c r="AL119" s="898"/>
      <c r="AM119" s="898"/>
      <c r="AN119" s="898"/>
      <c r="AO119" s="899"/>
      <c r="AP119" s="901" t="s">
        <v>466</v>
      </c>
      <c r="AQ119" s="902"/>
      <c r="AR119" s="902"/>
      <c r="AS119" s="902"/>
      <c r="AT119" s="903"/>
      <c r="AU119" s="940"/>
      <c r="AV119" s="941"/>
      <c r="AW119" s="941"/>
      <c r="AX119" s="941"/>
      <c r="AY119" s="941"/>
      <c r="AZ119" s="253" t="s">
        <v>189</v>
      </c>
      <c r="BA119" s="253"/>
      <c r="BB119" s="253"/>
      <c r="BC119" s="253"/>
      <c r="BD119" s="253"/>
      <c r="BE119" s="253"/>
      <c r="BF119" s="253"/>
      <c r="BG119" s="253"/>
      <c r="BH119" s="253"/>
      <c r="BI119" s="253"/>
      <c r="BJ119" s="253"/>
      <c r="BK119" s="253"/>
      <c r="BL119" s="253"/>
      <c r="BM119" s="253"/>
      <c r="BN119" s="253"/>
      <c r="BO119" s="886" t="s">
        <v>472</v>
      </c>
      <c r="BP119" s="887"/>
      <c r="BQ119" s="888">
        <v>27866353</v>
      </c>
      <c r="BR119" s="854"/>
      <c r="BS119" s="854"/>
      <c r="BT119" s="854"/>
      <c r="BU119" s="854"/>
      <c r="BV119" s="854">
        <v>25879145</v>
      </c>
      <c r="BW119" s="854"/>
      <c r="BX119" s="854"/>
      <c r="BY119" s="854"/>
      <c r="BZ119" s="854"/>
      <c r="CA119" s="854">
        <v>24529615</v>
      </c>
      <c r="CB119" s="854"/>
      <c r="CC119" s="854"/>
      <c r="CD119" s="854"/>
      <c r="CE119" s="854"/>
      <c r="CF119" s="757"/>
      <c r="CG119" s="758"/>
      <c r="CH119" s="758"/>
      <c r="CI119" s="758"/>
      <c r="CJ119" s="843"/>
      <c r="CK119" s="934"/>
      <c r="CL119" s="832"/>
      <c r="CM119" s="847" t="s">
        <v>473</v>
      </c>
      <c r="CN119" s="848"/>
      <c r="CO119" s="848"/>
      <c r="CP119" s="848"/>
      <c r="CQ119" s="848"/>
      <c r="CR119" s="848"/>
      <c r="CS119" s="848"/>
      <c r="CT119" s="848"/>
      <c r="CU119" s="848"/>
      <c r="CV119" s="848"/>
      <c r="CW119" s="848"/>
      <c r="CX119" s="848"/>
      <c r="CY119" s="848"/>
      <c r="CZ119" s="848"/>
      <c r="DA119" s="848"/>
      <c r="DB119" s="848"/>
      <c r="DC119" s="848"/>
      <c r="DD119" s="848"/>
      <c r="DE119" s="848"/>
      <c r="DF119" s="849"/>
      <c r="DG119" s="772" t="s">
        <v>396</v>
      </c>
      <c r="DH119" s="773"/>
      <c r="DI119" s="773"/>
      <c r="DJ119" s="773"/>
      <c r="DK119" s="774"/>
      <c r="DL119" s="775" t="s">
        <v>451</v>
      </c>
      <c r="DM119" s="773"/>
      <c r="DN119" s="773"/>
      <c r="DO119" s="773"/>
      <c r="DP119" s="774"/>
      <c r="DQ119" s="775" t="s">
        <v>396</v>
      </c>
      <c r="DR119" s="773"/>
      <c r="DS119" s="773"/>
      <c r="DT119" s="773"/>
      <c r="DU119" s="774"/>
      <c r="DV119" s="857" t="s">
        <v>451</v>
      </c>
      <c r="DW119" s="858"/>
      <c r="DX119" s="858"/>
      <c r="DY119" s="858"/>
      <c r="DZ119" s="859"/>
    </row>
    <row r="120" spans="1:130" s="231" customFormat="1" ht="26.25" customHeight="1" x14ac:dyDescent="0.15">
      <c r="A120" s="829"/>
      <c r="B120" s="830"/>
      <c r="C120" s="824" t="s">
        <v>448</v>
      </c>
      <c r="D120" s="761"/>
      <c r="E120" s="761"/>
      <c r="F120" s="761"/>
      <c r="G120" s="761"/>
      <c r="H120" s="761"/>
      <c r="I120" s="761"/>
      <c r="J120" s="761"/>
      <c r="K120" s="761"/>
      <c r="L120" s="761"/>
      <c r="M120" s="761"/>
      <c r="N120" s="761"/>
      <c r="O120" s="761"/>
      <c r="P120" s="761"/>
      <c r="Q120" s="761"/>
      <c r="R120" s="761"/>
      <c r="S120" s="761"/>
      <c r="T120" s="761"/>
      <c r="U120" s="761"/>
      <c r="V120" s="761"/>
      <c r="W120" s="761"/>
      <c r="X120" s="761"/>
      <c r="Y120" s="761"/>
      <c r="Z120" s="762"/>
      <c r="AA120" s="788" t="s">
        <v>451</v>
      </c>
      <c r="AB120" s="789"/>
      <c r="AC120" s="789"/>
      <c r="AD120" s="789"/>
      <c r="AE120" s="790"/>
      <c r="AF120" s="791" t="s">
        <v>443</v>
      </c>
      <c r="AG120" s="789"/>
      <c r="AH120" s="789"/>
      <c r="AI120" s="789"/>
      <c r="AJ120" s="790"/>
      <c r="AK120" s="791" t="s">
        <v>474</v>
      </c>
      <c r="AL120" s="789"/>
      <c r="AM120" s="789"/>
      <c r="AN120" s="789"/>
      <c r="AO120" s="790"/>
      <c r="AP120" s="833" t="s">
        <v>443</v>
      </c>
      <c r="AQ120" s="834"/>
      <c r="AR120" s="834"/>
      <c r="AS120" s="834"/>
      <c r="AT120" s="835"/>
      <c r="AU120" s="889" t="s">
        <v>475</v>
      </c>
      <c r="AV120" s="890"/>
      <c r="AW120" s="890"/>
      <c r="AX120" s="890"/>
      <c r="AY120" s="891"/>
      <c r="AZ120" s="869" t="s">
        <v>476</v>
      </c>
      <c r="BA120" s="817"/>
      <c r="BB120" s="817"/>
      <c r="BC120" s="817"/>
      <c r="BD120" s="817"/>
      <c r="BE120" s="817"/>
      <c r="BF120" s="817"/>
      <c r="BG120" s="817"/>
      <c r="BH120" s="817"/>
      <c r="BI120" s="817"/>
      <c r="BJ120" s="817"/>
      <c r="BK120" s="817"/>
      <c r="BL120" s="817"/>
      <c r="BM120" s="817"/>
      <c r="BN120" s="817"/>
      <c r="BO120" s="817"/>
      <c r="BP120" s="818"/>
      <c r="BQ120" s="870">
        <v>4993838</v>
      </c>
      <c r="BR120" s="851"/>
      <c r="BS120" s="851"/>
      <c r="BT120" s="851"/>
      <c r="BU120" s="851"/>
      <c r="BV120" s="851">
        <v>4784924</v>
      </c>
      <c r="BW120" s="851"/>
      <c r="BX120" s="851"/>
      <c r="BY120" s="851"/>
      <c r="BZ120" s="851"/>
      <c r="CA120" s="851">
        <v>4503029</v>
      </c>
      <c r="CB120" s="851"/>
      <c r="CC120" s="851"/>
      <c r="CD120" s="851"/>
      <c r="CE120" s="851"/>
      <c r="CF120" s="875">
        <v>72.3</v>
      </c>
      <c r="CG120" s="876"/>
      <c r="CH120" s="876"/>
      <c r="CI120" s="876"/>
      <c r="CJ120" s="876"/>
      <c r="CK120" s="877" t="s">
        <v>477</v>
      </c>
      <c r="CL120" s="861"/>
      <c r="CM120" s="861"/>
      <c r="CN120" s="861"/>
      <c r="CO120" s="862"/>
      <c r="CP120" s="881" t="s">
        <v>478</v>
      </c>
      <c r="CQ120" s="882"/>
      <c r="CR120" s="882"/>
      <c r="CS120" s="882"/>
      <c r="CT120" s="882"/>
      <c r="CU120" s="882"/>
      <c r="CV120" s="882"/>
      <c r="CW120" s="882"/>
      <c r="CX120" s="882"/>
      <c r="CY120" s="882"/>
      <c r="CZ120" s="882"/>
      <c r="DA120" s="882"/>
      <c r="DB120" s="882"/>
      <c r="DC120" s="882"/>
      <c r="DD120" s="882"/>
      <c r="DE120" s="882"/>
      <c r="DF120" s="883"/>
      <c r="DG120" s="870">
        <v>8594503</v>
      </c>
      <c r="DH120" s="851"/>
      <c r="DI120" s="851"/>
      <c r="DJ120" s="851"/>
      <c r="DK120" s="851"/>
      <c r="DL120" s="851">
        <v>7820197</v>
      </c>
      <c r="DM120" s="851"/>
      <c r="DN120" s="851"/>
      <c r="DO120" s="851"/>
      <c r="DP120" s="851"/>
      <c r="DQ120" s="851">
        <v>7304194</v>
      </c>
      <c r="DR120" s="851"/>
      <c r="DS120" s="851"/>
      <c r="DT120" s="851"/>
      <c r="DU120" s="851"/>
      <c r="DV120" s="852">
        <v>117.2</v>
      </c>
      <c r="DW120" s="852"/>
      <c r="DX120" s="852"/>
      <c r="DY120" s="852"/>
      <c r="DZ120" s="853"/>
    </row>
    <row r="121" spans="1:130" s="231" customFormat="1" ht="26.25" customHeight="1" x14ac:dyDescent="0.15">
      <c r="A121" s="829"/>
      <c r="B121" s="830"/>
      <c r="C121" s="872" t="s">
        <v>479</v>
      </c>
      <c r="D121" s="873"/>
      <c r="E121" s="873"/>
      <c r="F121" s="873"/>
      <c r="G121" s="873"/>
      <c r="H121" s="873"/>
      <c r="I121" s="873"/>
      <c r="J121" s="873"/>
      <c r="K121" s="873"/>
      <c r="L121" s="873"/>
      <c r="M121" s="873"/>
      <c r="N121" s="873"/>
      <c r="O121" s="873"/>
      <c r="P121" s="873"/>
      <c r="Q121" s="873"/>
      <c r="R121" s="873"/>
      <c r="S121" s="873"/>
      <c r="T121" s="873"/>
      <c r="U121" s="873"/>
      <c r="V121" s="873"/>
      <c r="W121" s="873"/>
      <c r="X121" s="873"/>
      <c r="Y121" s="873"/>
      <c r="Z121" s="874"/>
      <c r="AA121" s="788" t="s">
        <v>474</v>
      </c>
      <c r="AB121" s="789"/>
      <c r="AC121" s="789"/>
      <c r="AD121" s="789"/>
      <c r="AE121" s="790"/>
      <c r="AF121" s="791" t="s">
        <v>443</v>
      </c>
      <c r="AG121" s="789"/>
      <c r="AH121" s="789"/>
      <c r="AI121" s="789"/>
      <c r="AJ121" s="790"/>
      <c r="AK121" s="791" t="s">
        <v>443</v>
      </c>
      <c r="AL121" s="789"/>
      <c r="AM121" s="789"/>
      <c r="AN121" s="789"/>
      <c r="AO121" s="790"/>
      <c r="AP121" s="833" t="s">
        <v>396</v>
      </c>
      <c r="AQ121" s="834"/>
      <c r="AR121" s="834"/>
      <c r="AS121" s="834"/>
      <c r="AT121" s="835"/>
      <c r="AU121" s="892"/>
      <c r="AV121" s="893"/>
      <c r="AW121" s="893"/>
      <c r="AX121" s="893"/>
      <c r="AY121" s="894"/>
      <c r="AZ121" s="824" t="s">
        <v>480</v>
      </c>
      <c r="BA121" s="761"/>
      <c r="BB121" s="761"/>
      <c r="BC121" s="761"/>
      <c r="BD121" s="761"/>
      <c r="BE121" s="761"/>
      <c r="BF121" s="761"/>
      <c r="BG121" s="761"/>
      <c r="BH121" s="761"/>
      <c r="BI121" s="761"/>
      <c r="BJ121" s="761"/>
      <c r="BK121" s="761"/>
      <c r="BL121" s="761"/>
      <c r="BM121" s="761"/>
      <c r="BN121" s="761"/>
      <c r="BO121" s="761"/>
      <c r="BP121" s="762"/>
      <c r="BQ121" s="825">
        <v>490969</v>
      </c>
      <c r="BR121" s="826"/>
      <c r="BS121" s="826"/>
      <c r="BT121" s="826"/>
      <c r="BU121" s="826"/>
      <c r="BV121" s="826">
        <v>472590</v>
      </c>
      <c r="BW121" s="826"/>
      <c r="BX121" s="826"/>
      <c r="BY121" s="826"/>
      <c r="BZ121" s="826"/>
      <c r="CA121" s="826">
        <v>385382</v>
      </c>
      <c r="CB121" s="826"/>
      <c r="CC121" s="826"/>
      <c r="CD121" s="826"/>
      <c r="CE121" s="826"/>
      <c r="CF121" s="884">
        <v>6.2</v>
      </c>
      <c r="CG121" s="885"/>
      <c r="CH121" s="885"/>
      <c r="CI121" s="885"/>
      <c r="CJ121" s="885"/>
      <c r="CK121" s="878"/>
      <c r="CL121" s="864"/>
      <c r="CM121" s="864"/>
      <c r="CN121" s="864"/>
      <c r="CO121" s="865"/>
      <c r="CP121" s="844" t="s">
        <v>481</v>
      </c>
      <c r="CQ121" s="845"/>
      <c r="CR121" s="845"/>
      <c r="CS121" s="845"/>
      <c r="CT121" s="845"/>
      <c r="CU121" s="845"/>
      <c r="CV121" s="845"/>
      <c r="CW121" s="845"/>
      <c r="CX121" s="845"/>
      <c r="CY121" s="845"/>
      <c r="CZ121" s="845"/>
      <c r="DA121" s="845"/>
      <c r="DB121" s="845"/>
      <c r="DC121" s="845"/>
      <c r="DD121" s="845"/>
      <c r="DE121" s="845"/>
      <c r="DF121" s="846"/>
      <c r="DG121" s="825">
        <v>2056887</v>
      </c>
      <c r="DH121" s="826"/>
      <c r="DI121" s="826"/>
      <c r="DJ121" s="826"/>
      <c r="DK121" s="826"/>
      <c r="DL121" s="826">
        <v>1784443</v>
      </c>
      <c r="DM121" s="826"/>
      <c r="DN121" s="826"/>
      <c r="DO121" s="826"/>
      <c r="DP121" s="826"/>
      <c r="DQ121" s="826">
        <v>1531141</v>
      </c>
      <c r="DR121" s="826"/>
      <c r="DS121" s="826"/>
      <c r="DT121" s="826"/>
      <c r="DU121" s="826"/>
      <c r="DV121" s="803">
        <v>24.6</v>
      </c>
      <c r="DW121" s="803"/>
      <c r="DX121" s="803"/>
      <c r="DY121" s="803"/>
      <c r="DZ121" s="804"/>
    </row>
    <row r="122" spans="1:130" s="231" customFormat="1" ht="26.25" customHeight="1" x14ac:dyDescent="0.15">
      <c r="A122" s="829"/>
      <c r="B122" s="830"/>
      <c r="C122" s="824" t="s">
        <v>459</v>
      </c>
      <c r="D122" s="761"/>
      <c r="E122" s="761"/>
      <c r="F122" s="761"/>
      <c r="G122" s="761"/>
      <c r="H122" s="761"/>
      <c r="I122" s="761"/>
      <c r="J122" s="761"/>
      <c r="K122" s="761"/>
      <c r="L122" s="761"/>
      <c r="M122" s="761"/>
      <c r="N122" s="761"/>
      <c r="O122" s="761"/>
      <c r="P122" s="761"/>
      <c r="Q122" s="761"/>
      <c r="R122" s="761"/>
      <c r="S122" s="761"/>
      <c r="T122" s="761"/>
      <c r="U122" s="761"/>
      <c r="V122" s="761"/>
      <c r="W122" s="761"/>
      <c r="X122" s="761"/>
      <c r="Y122" s="761"/>
      <c r="Z122" s="762"/>
      <c r="AA122" s="788" t="s">
        <v>443</v>
      </c>
      <c r="AB122" s="789"/>
      <c r="AC122" s="789"/>
      <c r="AD122" s="789"/>
      <c r="AE122" s="790"/>
      <c r="AF122" s="791" t="s">
        <v>443</v>
      </c>
      <c r="AG122" s="789"/>
      <c r="AH122" s="789"/>
      <c r="AI122" s="789"/>
      <c r="AJ122" s="790"/>
      <c r="AK122" s="791" t="s">
        <v>466</v>
      </c>
      <c r="AL122" s="789"/>
      <c r="AM122" s="789"/>
      <c r="AN122" s="789"/>
      <c r="AO122" s="790"/>
      <c r="AP122" s="833" t="s">
        <v>443</v>
      </c>
      <c r="AQ122" s="834"/>
      <c r="AR122" s="834"/>
      <c r="AS122" s="834"/>
      <c r="AT122" s="835"/>
      <c r="AU122" s="892"/>
      <c r="AV122" s="893"/>
      <c r="AW122" s="893"/>
      <c r="AX122" s="893"/>
      <c r="AY122" s="894"/>
      <c r="AZ122" s="847" t="s">
        <v>482</v>
      </c>
      <c r="BA122" s="848"/>
      <c r="BB122" s="848"/>
      <c r="BC122" s="848"/>
      <c r="BD122" s="848"/>
      <c r="BE122" s="848"/>
      <c r="BF122" s="848"/>
      <c r="BG122" s="848"/>
      <c r="BH122" s="848"/>
      <c r="BI122" s="848"/>
      <c r="BJ122" s="848"/>
      <c r="BK122" s="848"/>
      <c r="BL122" s="848"/>
      <c r="BM122" s="848"/>
      <c r="BN122" s="848"/>
      <c r="BO122" s="848"/>
      <c r="BP122" s="849"/>
      <c r="BQ122" s="888">
        <v>16257539</v>
      </c>
      <c r="BR122" s="854"/>
      <c r="BS122" s="854"/>
      <c r="BT122" s="854"/>
      <c r="BU122" s="854"/>
      <c r="BV122" s="854">
        <v>15874028</v>
      </c>
      <c r="BW122" s="854"/>
      <c r="BX122" s="854"/>
      <c r="BY122" s="854"/>
      <c r="BZ122" s="854"/>
      <c r="CA122" s="854">
        <v>15182330</v>
      </c>
      <c r="CB122" s="854"/>
      <c r="CC122" s="854"/>
      <c r="CD122" s="854"/>
      <c r="CE122" s="854"/>
      <c r="CF122" s="855">
        <v>243.7</v>
      </c>
      <c r="CG122" s="856"/>
      <c r="CH122" s="856"/>
      <c r="CI122" s="856"/>
      <c r="CJ122" s="856"/>
      <c r="CK122" s="878"/>
      <c r="CL122" s="864"/>
      <c r="CM122" s="864"/>
      <c r="CN122" s="864"/>
      <c r="CO122" s="865"/>
      <c r="CP122" s="844" t="s">
        <v>483</v>
      </c>
      <c r="CQ122" s="845"/>
      <c r="CR122" s="845"/>
      <c r="CS122" s="845"/>
      <c r="CT122" s="845"/>
      <c r="CU122" s="845"/>
      <c r="CV122" s="845"/>
      <c r="CW122" s="845"/>
      <c r="CX122" s="845"/>
      <c r="CY122" s="845"/>
      <c r="CZ122" s="845"/>
      <c r="DA122" s="845"/>
      <c r="DB122" s="845"/>
      <c r="DC122" s="845"/>
      <c r="DD122" s="845"/>
      <c r="DE122" s="845"/>
      <c r="DF122" s="846"/>
      <c r="DG122" s="825" t="s">
        <v>466</v>
      </c>
      <c r="DH122" s="826"/>
      <c r="DI122" s="826"/>
      <c r="DJ122" s="826"/>
      <c r="DK122" s="826"/>
      <c r="DL122" s="826" t="s">
        <v>451</v>
      </c>
      <c r="DM122" s="826"/>
      <c r="DN122" s="826"/>
      <c r="DO122" s="826"/>
      <c r="DP122" s="826"/>
      <c r="DQ122" s="826" t="s">
        <v>396</v>
      </c>
      <c r="DR122" s="826"/>
      <c r="DS122" s="826"/>
      <c r="DT122" s="826"/>
      <c r="DU122" s="826"/>
      <c r="DV122" s="803" t="s">
        <v>474</v>
      </c>
      <c r="DW122" s="803"/>
      <c r="DX122" s="803"/>
      <c r="DY122" s="803"/>
      <c r="DZ122" s="804"/>
    </row>
    <row r="123" spans="1:130" s="231" customFormat="1" ht="26.25" customHeight="1" x14ac:dyDescent="0.15">
      <c r="A123" s="829"/>
      <c r="B123" s="830"/>
      <c r="C123" s="824" t="s">
        <v>465</v>
      </c>
      <c r="D123" s="761"/>
      <c r="E123" s="761"/>
      <c r="F123" s="761"/>
      <c r="G123" s="761"/>
      <c r="H123" s="761"/>
      <c r="I123" s="761"/>
      <c r="J123" s="761"/>
      <c r="K123" s="761"/>
      <c r="L123" s="761"/>
      <c r="M123" s="761"/>
      <c r="N123" s="761"/>
      <c r="O123" s="761"/>
      <c r="P123" s="761"/>
      <c r="Q123" s="761"/>
      <c r="R123" s="761"/>
      <c r="S123" s="761"/>
      <c r="T123" s="761"/>
      <c r="U123" s="761"/>
      <c r="V123" s="761"/>
      <c r="W123" s="761"/>
      <c r="X123" s="761"/>
      <c r="Y123" s="761"/>
      <c r="Z123" s="762"/>
      <c r="AA123" s="788" t="s">
        <v>396</v>
      </c>
      <c r="AB123" s="789"/>
      <c r="AC123" s="789"/>
      <c r="AD123" s="789"/>
      <c r="AE123" s="790"/>
      <c r="AF123" s="791" t="s">
        <v>443</v>
      </c>
      <c r="AG123" s="789"/>
      <c r="AH123" s="789"/>
      <c r="AI123" s="789"/>
      <c r="AJ123" s="790"/>
      <c r="AK123" s="791" t="s">
        <v>443</v>
      </c>
      <c r="AL123" s="789"/>
      <c r="AM123" s="789"/>
      <c r="AN123" s="789"/>
      <c r="AO123" s="790"/>
      <c r="AP123" s="833" t="s">
        <v>451</v>
      </c>
      <c r="AQ123" s="834"/>
      <c r="AR123" s="834"/>
      <c r="AS123" s="834"/>
      <c r="AT123" s="835"/>
      <c r="AU123" s="895"/>
      <c r="AV123" s="896"/>
      <c r="AW123" s="896"/>
      <c r="AX123" s="896"/>
      <c r="AY123" s="896"/>
      <c r="AZ123" s="253" t="s">
        <v>189</v>
      </c>
      <c r="BA123" s="253"/>
      <c r="BB123" s="253"/>
      <c r="BC123" s="253"/>
      <c r="BD123" s="253"/>
      <c r="BE123" s="253"/>
      <c r="BF123" s="253"/>
      <c r="BG123" s="253"/>
      <c r="BH123" s="253"/>
      <c r="BI123" s="253"/>
      <c r="BJ123" s="253"/>
      <c r="BK123" s="253"/>
      <c r="BL123" s="253"/>
      <c r="BM123" s="253"/>
      <c r="BN123" s="253"/>
      <c r="BO123" s="886" t="s">
        <v>484</v>
      </c>
      <c r="BP123" s="887"/>
      <c r="BQ123" s="841">
        <v>21742346</v>
      </c>
      <c r="BR123" s="842"/>
      <c r="BS123" s="842"/>
      <c r="BT123" s="842"/>
      <c r="BU123" s="842"/>
      <c r="BV123" s="842">
        <v>21131542</v>
      </c>
      <c r="BW123" s="842"/>
      <c r="BX123" s="842"/>
      <c r="BY123" s="842"/>
      <c r="BZ123" s="842"/>
      <c r="CA123" s="842">
        <v>20070741</v>
      </c>
      <c r="CB123" s="842"/>
      <c r="CC123" s="842"/>
      <c r="CD123" s="842"/>
      <c r="CE123" s="842"/>
      <c r="CF123" s="757"/>
      <c r="CG123" s="758"/>
      <c r="CH123" s="758"/>
      <c r="CI123" s="758"/>
      <c r="CJ123" s="843"/>
      <c r="CK123" s="878"/>
      <c r="CL123" s="864"/>
      <c r="CM123" s="864"/>
      <c r="CN123" s="864"/>
      <c r="CO123" s="865"/>
      <c r="CP123" s="844"/>
      <c r="CQ123" s="845"/>
      <c r="CR123" s="845"/>
      <c r="CS123" s="845"/>
      <c r="CT123" s="845"/>
      <c r="CU123" s="845"/>
      <c r="CV123" s="845"/>
      <c r="CW123" s="845"/>
      <c r="CX123" s="845"/>
      <c r="CY123" s="845"/>
      <c r="CZ123" s="845"/>
      <c r="DA123" s="845"/>
      <c r="DB123" s="845"/>
      <c r="DC123" s="845"/>
      <c r="DD123" s="845"/>
      <c r="DE123" s="845"/>
      <c r="DF123" s="846"/>
      <c r="DG123" s="788"/>
      <c r="DH123" s="789"/>
      <c r="DI123" s="789"/>
      <c r="DJ123" s="789"/>
      <c r="DK123" s="790"/>
      <c r="DL123" s="791"/>
      <c r="DM123" s="789"/>
      <c r="DN123" s="789"/>
      <c r="DO123" s="789"/>
      <c r="DP123" s="790"/>
      <c r="DQ123" s="791"/>
      <c r="DR123" s="789"/>
      <c r="DS123" s="789"/>
      <c r="DT123" s="789"/>
      <c r="DU123" s="790"/>
      <c r="DV123" s="833"/>
      <c r="DW123" s="834"/>
      <c r="DX123" s="834"/>
      <c r="DY123" s="834"/>
      <c r="DZ123" s="835"/>
    </row>
    <row r="124" spans="1:130" s="231" customFormat="1" ht="26.25" customHeight="1" thickBot="1" x14ac:dyDescent="0.2">
      <c r="A124" s="829"/>
      <c r="B124" s="830"/>
      <c r="C124" s="824" t="s">
        <v>469</v>
      </c>
      <c r="D124" s="761"/>
      <c r="E124" s="761"/>
      <c r="F124" s="761"/>
      <c r="G124" s="761"/>
      <c r="H124" s="761"/>
      <c r="I124" s="761"/>
      <c r="J124" s="761"/>
      <c r="K124" s="761"/>
      <c r="L124" s="761"/>
      <c r="M124" s="761"/>
      <c r="N124" s="761"/>
      <c r="O124" s="761"/>
      <c r="P124" s="761"/>
      <c r="Q124" s="761"/>
      <c r="R124" s="761"/>
      <c r="S124" s="761"/>
      <c r="T124" s="761"/>
      <c r="U124" s="761"/>
      <c r="V124" s="761"/>
      <c r="W124" s="761"/>
      <c r="X124" s="761"/>
      <c r="Y124" s="761"/>
      <c r="Z124" s="762"/>
      <c r="AA124" s="788" t="s">
        <v>474</v>
      </c>
      <c r="AB124" s="789"/>
      <c r="AC124" s="789"/>
      <c r="AD124" s="789"/>
      <c r="AE124" s="790"/>
      <c r="AF124" s="791" t="s">
        <v>443</v>
      </c>
      <c r="AG124" s="789"/>
      <c r="AH124" s="789"/>
      <c r="AI124" s="789"/>
      <c r="AJ124" s="790"/>
      <c r="AK124" s="791" t="s">
        <v>396</v>
      </c>
      <c r="AL124" s="789"/>
      <c r="AM124" s="789"/>
      <c r="AN124" s="789"/>
      <c r="AO124" s="790"/>
      <c r="AP124" s="833" t="s">
        <v>396</v>
      </c>
      <c r="AQ124" s="834"/>
      <c r="AR124" s="834"/>
      <c r="AS124" s="834"/>
      <c r="AT124" s="835"/>
      <c r="AU124" s="836" t="s">
        <v>485</v>
      </c>
      <c r="AV124" s="837"/>
      <c r="AW124" s="837"/>
      <c r="AX124" s="837"/>
      <c r="AY124" s="837"/>
      <c r="AZ124" s="837"/>
      <c r="BA124" s="837"/>
      <c r="BB124" s="837"/>
      <c r="BC124" s="837"/>
      <c r="BD124" s="837"/>
      <c r="BE124" s="837"/>
      <c r="BF124" s="837"/>
      <c r="BG124" s="837"/>
      <c r="BH124" s="837"/>
      <c r="BI124" s="837"/>
      <c r="BJ124" s="837"/>
      <c r="BK124" s="837"/>
      <c r="BL124" s="837"/>
      <c r="BM124" s="837"/>
      <c r="BN124" s="837"/>
      <c r="BO124" s="837"/>
      <c r="BP124" s="838"/>
      <c r="BQ124" s="839">
        <v>102.5</v>
      </c>
      <c r="BR124" s="840"/>
      <c r="BS124" s="840"/>
      <c r="BT124" s="840"/>
      <c r="BU124" s="840"/>
      <c r="BV124" s="840">
        <v>79.099999999999994</v>
      </c>
      <c r="BW124" s="840"/>
      <c r="BX124" s="840"/>
      <c r="BY124" s="840"/>
      <c r="BZ124" s="840"/>
      <c r="CA124" s="840">
        <v>71.5</v>
      </c>
      <c r="CB124" s="840"/>
      <c r="CC124" s="840"/>
      <c r="CD124" s="840"/>
      <c r="CE124" s="840"/>
      <c r="CF124" s="735"/>
      <c r="CG124" s="736"/>
      <c r="CH124" s="736"/>
      <c r="CI124" s="736"/>
      <c r="CJ124" s="871"/>
      <c r="CK124" s="879"/>
      <c r="CL124" s="879"/>
      <c r="CM124" s="879"/>
      <c r="CN124" s="879"/>
      <c r="CO124" s="880"/>
      <c r="CP124" s="844" t="s">
        <v>486</v>
      </c>
      <c r="CQ124" s="845"/>
      <c r="CR124" s="845"/>
      <c r="CS124" s="845"/>
      <c r="CT124" s="845"/>
      <c r="CU124" s="845"/>
      <c r="CV124" s="845"/>
      <c r="CW124" s="845"/>
      <c r="CX124" s="845"/>
      <c r="CY124" s="845"/>
      <c r="CZ124" s="845"/>
      <c r="DA124" s="845"/>
      <c r="DB124" s="845"/>
      <c r="DC124" s="845"/>
      <c r="DD124" s="845"/>
      <c r="DE124" s="845"/>
      <c r="DF124" s="846"/>
      <c r="DG124" s="772">
        <v>609450</v>
      </c>
      <c r="DH124" s="773"/>
      <c r="DI124" s="773"/>
      <c r="DJ124" s="773"/>
      <c r="DK124" s="774"/>
      <c r="DL124" s="775" t="s">
        <v>487</v>
      </c>
      <c r="DM124" s="773"/>
      <c r="DN124" s="773"/>
      <c r="DO124" s="773"/>
      <c r="DP124" s="774"/>
      <c r="DQ124" s="775" t="s">
        <v>396</v>
      </c>
      <c r="DR124" s="773"/>
      <c r="DS124" s="773"/>
      <c r="DT124" s="773"/>
      <c r="DU124" s="774"/>
      <c r="DV124" s="857" t="s">
        <v>488</v>
      </c>
      <c r="DW124" s="858"/>
      <c r="DX124" s="858"/>
      <c r="DY124" s="858"/>
      <c r="DZ124" s="859"/>
    </row>
    <row r="125" spans="1:130" s="231" customFormat="1" ht="26.25" customHeight="1" x14ac:dyDescent="0.15">
      <c r="A125" s="829"/>
      <c r="B125" s="830"/>
      <c r="C125" s="824" t="s">
        <v>471</v>
      </c>
      <c r="D125" s="761"/>
      <c r="E125" s="761"/>
      <c r="F125" s="761"/>
      <c r="G125" s="761"/>
      <c r="H125" s="761"/>
      <c r="I125" s="761"/>
      <c r="J125" s="761"/>
      <c r="K125" s="761"/>
      <c r="L125" s="761"/>
      <c r="M125" s="761"/>
      <c r="N125" s="761"/>
      <c r="O125" s="761"/>
      <c r="P125" s="761"/>
      <c r="Q125" s="761"/>
      <c r="R125" s="761"/>
      <c r="S125" s="761"/>
      <c r="T125" s="761"/>
      <c r="U125" s="761"/>
      <c r="V125" s="761"/>
      <c r="W125" s="761"/>
      <c r="X125" s="761"/>
      <c r="Y125" s="761"/>
      <c r="Z125" s="762"/>
      <c r="AA125" s="788" t="s">
        <v>396</v>
      </c>
      <c r="AB125" s="789"/>
      <c r="AC125" s="789"/>
      <c r="AD125" s="789"/>
      <c r="AE125" s="790"/>
      <c r="AF125" s="791" t="s">
        <v>173</v>
      </c>
      <c r="AG125" s="789"/>
      <c r="AH125" s="789"/>
      <c r="AI125" s="789"/>
      <c r="AJ125" s="790"/>
      <c r="AK125" s="791" t="s">
        <v>396</v>
      </c>
      <c r="AL125" s="789"/>
      <c r="AM125" s="789"/>
      <c r="AN125" s="789"/>
      <c r="AO125" s="790"/>
      <c r="AP125" s="833" t="s">
        <v>489</v>
      </c>
      <c r="AQ125" s="834"/>
      <c r="AR125" s="834"/>
      <c r="AS125" s="834"/>
      <c r="AT125" s="835"/>
      <c r="AU125" s="254"/>
      <c r="AV125" s="255"/>
      <c r="AW125" s="255"/>
      <c r="AX125" s="255"/>
      <c r="AY125" s="255"/>
      <c r="AZ125" s="255"/>
      <c r="BA125" s="255"/>
      <c r="BB125" s="255"/>
      <c r="BC125" s="255"/>
      <c r="BD125" s="255"/>
      <c r="BE125" s="255"/>
      <c r="BF125" s="255"/>
      <c r="BG125" s="255"/>
      <c r="BH125" s="255"/>
      <c r="BI125" s="255"/>
      <c r="BJ125" s="255"/>
      <c r="BK125" s="255"/>
      <c r="BL125" s="255"/>
      <c r="BM125" s="255"/>
      <c r="BN125" s="255"/>
      <c r="BO125" s="255"/>
      <c r="BP125" s="255"/>
      <c r="BQ125" s="234"/>
      <c r="BR125" s="234"/>
      <c r="BS125" s="234"/>
      <c r="BT125" s="234"/>
      <c r="BU125" s="234"/>
      <c r="BV125" s="234"/>
      <c r="BW125" s="234"/>
      <c r="BX125" s="234"/>
      <c r="BY125" s="234"/>
      <c r="BZ125" s="234"/>
      <c r="CA125" s="234"/>
      <c r="CB125" s="234"/>
      <c r="CC125" s="234"/>
      <c r="CD125" s="234"/>
      <c r="CE125" s="234"/>
      <c r="CF125" s="234"/>
      <c r="CG125" s="234"/>
      <c r="CH125" s="234"/>
      <c r="CI125" s="234"/>
      <c r="CJ125" s="256"/>
      <c r="CK125" s="860" t="s">
        <v>490</v>
      </c>
      <c r="CL125" s="861"/>
      <c r="CM125" s="861"/>
      <c r="CN125" s="861"/>
      <c r="CO125" s="862"/>
      <c r="CP125" s="869" t="s">
        <v>491</v>
      </c>
      <c r="CQ125" s="817"/>
      <c r="CR125" s="817"/>
      <c r="CS125" s="817"/>
      <c r="CT125" s="817"/>
      <c r="CU125" s="817"/>
      <c r="CV125" s="817"/>
      <c r="CW125" s="817"/>
      <c r="CX125" s="817"/>
      <c r="CY125" s="817"/>
      <c r="CZ125" s="817"/>
      <c r="DA125" s="817"/>
      <c r="DB125" s="817"/>
      <c r="DC125" s="817"/>
      <c r="DD125" s="817"/>
      <c r="DE125" s="817"/>
      <c r="DF125" s="818"/>
      <c r="DG125" s="870" t="s">
        <v>487</v>
      </c>
      <c r="DH125" s="851"/>
      <c r="DI125" s="851"/>
      <c r="DJ125" s="851"/>
      <c r="DK125" s="851"/>
      <c r="DL125" s="851" t="s">
        <v>492</v>
      </c>
      <c r="DM125" s="851"/>
      <c r="DN125" s="851"/>
      <c r="DO125" s="851"/>
      <c r="DP125" s="851"/>
      <c r="DQ125" s="851" t="s">
        <v>396</v>
      </c>
      <c r="DR125" s="851"/>
      <c r="DS125" s="851"/>
      <c r="DT125" s="851"/>
      <c r="DU125" s="851"/>
      <c r="DV125" s="852" t="s">
        <v>492</v>
      </c>
      <c r="DW125" s="852"/>
      <c r="DX125" s="852"/>
      <c r="DY125" s="852"/>
      <c r="DZ125" s="853"/>
    </row>
    <row r="126" spans="1:130" s="231" customFormat="1" ht="26.25" customHeight="1" thickBot="1" x14ac:dyDescent="0.2">
      <c r="A126" s="829"/>
      <c r="B126" s="830"/>
      <c r="C126" s="824" t="s">
        <v>473</v>
      </c>
      <c r="D126" s="761"/>
      <c r="E126" s="761"/>
      <c r="F126" s="761"/>
      <c r="G126" s="761"/>
      <c r="H126" s="761"/>
      <c r="I126" s="761"/>
      <c r="J126" s="761"/>
      <c r="K126" s="761"/>
      <c r="L126" s="761"/>
      <c r="M126" s="761"/>
      <c r="N126" s="761"/>
      <c r="O126" s="761"/>
      <c r="P126" s="761"/>
      <c r="Q126" s="761"/>
      <c r="R126" s="761"/>
      <c r="S126" s="761"/>
      <c r="T126" s="761"/>
      <c r="U126" s="761"/>
      <c r="V126" s="761"/>
      <c r="W126" s="761"/>
      <c r="X126" s="761"/>
      <c r="Y126" s="761"/>
      <c r="Z126" s="762"/>
      <c r="AA126" s="788" t="s">
        <v>493</v>
      </c>
      <c r="AB126" s="789"/>
      <c r="AC126" s="789"/>
      <c r="AD126" s="789"/>
      <c r="AE126" s="790"/>
      <c r="AF126" s="791" t="s">
        <v>493</v>
      </c>
      <c r="AG126" s="789"/>
      <c r="AH126" s="789"/>
      <c r="AI126" s="789"/>
      <c r="AJ126" s="790"/>
      <c r="AK126" s="791" t="s">
        <v>494</v>
      </c>
      <c r="AL126" s="789"/>
      <c r="AM126" s="789"/>
      <c r="AN126" s="789"/>
      <c r="AO126" s="790"/>
      <c r="AP126" s="833" t="s">
        <v>492</v>
      </c>
      <c r="AQ126" s="834"/>
      <c r="AR126" s="834"/>
      <c r="AS126" s="834"/>
      <c r="AT126" s="835"/>
      <c r="AU126" s="234"/>
      <c r="AV126" s="234"/>
      <c r="AW126" s="234"/>
      <c r="AX126" s="234"/>
      <c r="AY126" s="234"/>
      <c r="AZ126" s="234"/>
      <c r="BA126" s="234"/>
      <c r="BB126" s="234"/>
      <c r="BC126" s="234"/>
      <c r="BD126" s="234"/>
      <c r="BE126" s="234"/>
      <c r="BF126" s="234"/>
      <c r="BG126" s="234"/>
      <c r="BH126" s="234"/>
      <c r="BI126" s="234"/>
      <c r="BJ126" s="234"/>
      <c r="BK126" s="234"/>
      <c r="BL126" s="234"/>
      <c r="BM126" s="234"/>
      <c r="BN126" s="234"/>
      <c r="BO126" s="234"/>
      <c r="BP126" s="234"/>
      <c r="BQ126" s="234"/>
      <c r="BR126" s="234"/>
      <c r="BS126" s="234"/>
      <c r="BT126" s="234"/>
      <c r="BU126" s="234"/>
      <c r="BV126" s="234"/>
      <c r="BW126" s="234"/>
      <c r="BX126" s="234"/>
      <c r="BY126" s="234"/>
      <c r="BZ126" s="234"/>
      <c r="CA126" s="234"/>
      <c r="CB126" s="234"/>
      <c r="CC126" s="234"/>
      <c r="CD126" s="257"/>
      <c r="CE126" s="257"/>
      <c r="CF126" s="257"/>
      <c r="CG126" s="234"/>
      <c r="CH126" s="234"/>
      <c r="CI126" s="234"/>
      <c r="CJ126" s="256"/>
      <c r="CK126" s="863"/>
      <c r="CL126" s="864"/>
      <c r="CM126" s="864"/>
      <c r="CN126" s="864"/>
      <c r="CO126" s="865"/>
      <c r="CP126" s="824" t="s">
        <v>495</v>
      </c>
      <c r="CQ126" s="761"/>
      <c r="CR126" s="761"/>
      <c r="CS126" s="761"/>
      <c r="CT126" s="761"/>
      <c r="CU126" s="761"/>
      <c r="CV126" s="761"/>
      <c r="CW126" s="761"/>
      <c r="CX126" s="761"/>
      <c r="CY126" s="761"/>
      <c r="CZ126" s="761"/>
      <c r="DA126" s="761"/>
      <c r="DB126" s="761"/>
      <c r="DC126" s="761"/>
      <c r="DD126" s="761"/>
      <c r="DE126" s="761"/>
      <c r="DF126" s="762"/>
      <c r="DG126" s="825" t="s">
        <v>494</v>
      </c>
      <c r="DH126" s="826"/>
      <c r="DI126" s="826"/>
      <c r="DJ126" s="826"/>
      <c r="DK126" s="826"/>
      <c r="DL126" s="826" t="s">
        <v>492</v>
      </c>
      <c r="DM126" s="826"/>
      <c r="DN126" s="826"/>
      <c r="DO126" s="826"/>
      <c r="DP126" s="826"/>
      <c r="DQ126" s="826" t="s">
        <v>496</v>
      </c>
      <c r="DR126" s="826"/>
      <c r="DS126" s="826"/>
      <c r="DT126" s="826"/>
      <c r="DU126" s="826"/>
      <c r="DV126" s="803" t="s">
        <v>487</v>
      </c>
      <c r="DW126" s="803"/>
      <c r="DX126" s="803"/>
      <c r="DY126" s="803"/>
      <c r="DZ126" s="804"/>
    </row>
    <row r="127" spans="1:130" s="231" customFormat="1" ht="26.25" customHeight="1" x14ac:dyDescent="0.15">
      <c r="A127" s="831"/>
      <c r="B127" s="832"/>
      <c r="C127" s="847" t="s">
        <v>497</v>
      </c>
      <c r="D127" s="848"/>
      <c r="E127" s="848"/>
      <c r="F127" s="848"/>
      <c r="G127" s="848"/>
      <c r="H127" s="848"/>
      <c r="I127" s="848"/>
      <c r="J127" s="848"/>
      <c r="K127" s="848"/>
      <c r="L127" s="848"/>
      <c r="M127" s="848"/>
      <c r="N127" s="848"/>
      <c r="O127" s="848"/>
      <c r="P127" s="848"/>
      <c r="Q127" s="848"/>
      <c r="R127" s="848"/>
      <c r="S127" s="848"/>
      <c r="T127" s="848"/>
      <c r="U127" s="848"/>
      <c r="V127" s="848"/>
      <c r="W127" s="848"/>
      <c r="X127" s="848"/>
      <c r="Y127" s="848"/>
      <c r="Z127" s="849"/>
      <c r="AA127" s="788">
        <v>57</v>
      </c>
      <c r="AB127" s="789"/>
      <c r="AC127" s="789"/>
      <c r="AD127" s="789"/>
      <c r="AE127" s="790"/>
      <c r="AF127" s="791">
        <v>42</v>
      </c>
      <c r="AG127" s="789"/>
      <c r="AH127" s="789"/>
      <c r="AI127" s="789"/>
      <c r="AJ127" s="790"/>
      <c r="AK127" s="791">
        <v>33</v>
      </c>
      <c r="AL127" s="789"/>
      <c r="AM127" s="789"/>
      <c r="AN127" s="789"/>
      <c r="AO127" s="790"/>
      <c r="AP127" s="833">
        <v>0</v>
      </c>
      <c r="AQ127" s="834"/>
      <c r="AR127" s="834"/>
      <c r="AS127" s="834"/>
      <c r="AT127" s="835"/>
      <c r="AU127" s="234"/>
      <c r="AV127" s="234"/>
      <c r="AW127" s="234"/>
      <c r="AX127" s="850" t="s">
        <v>498</v>
      </c>
      <c r="AY127" s="821"/>
      <c r="AZ127" s="821"/>
      <c r="BA127" s="821"/>
      <c r="BB127" s="821"/>
      <c r="BC127" s="821"/>
      <c r="BD127" s="821"/>
      <c r="BE127" s="822"/>
      <c r="BF127" s="820" t="s">
        <v>499</v>
      </c>
      <c r="BG127" s="821"/>
      <c r="BH127" s="821"/>
      <c r="BI127" s="821"/>
      <c r="BJ127" s="821"/>
      <c r="BK127" s="821"/>
      <c r="BL127" s="822"/>
      <c r="BM127" s="820" t="s">
        <v>500</v>
      </c>
      <c r="BN127" s="821"/>
      <c r="BO127" s="821"/>
      <c r="BP127" s="821"/>
      <c r="BQ127" s="821"/>
      <c r="BR127" s="821"/>
      <c r="BS127" s="822"/>
      <c r="BT127" s="820" t="s">
        <v>501</v>
      </c>
      <c r="BU127" s="821"/>
      <c r="BV127" s="821"/>
      <c r="BW127" s="821"/>
      <c r="BX127" s="821"/>
      <c r="BY127" s="821"/>
      <c r="BZ127" s="823"/>
      <c r="CA127" s="234"/>
      <c r="CB127" s="234"/>
      <c r="CC127" s="234"/>
      <c r="CD127" s="257"/>
      <c r="CE127" s="257"/>
      <c r="CF127" s="257"/>
      <c r="CG127" s="234"/>
      <c r="CH127" s="234"/>
      <c r="CI127" s="234"/>
      <c r="CJ127" s="256"/>
      <c r="CK127" s="863"/>
      <c r="CL127" s="864"/>
      <c r="CM127" s="864"/>
      <c r="CN127" s="864"/>
      <c r="CO127" s="865"/>
      <c r="CP127" s="824" t="s">
        <v>502</v>
      </c>
      <c r="CQ127" s="761"/>
      <c r="CR127" s="761"/>
      <c r="CS127" s="761"/>
      <c r="CT127" s="761"/>
      <c r="CU127" s="761"/>
      <c r="CV127" s="761"/>
      <c r="CW127" s="761"/>
      <c r="CX127" s="761"/>
      <c r="CY127" s="761"/>
      <c r="CZ127" s="761"/>
      <c r="DA127" s="761"/>
      <c r="DB127" s="761"/>
      <c r="DC127" s="761"/>
      <c r="DD127" s="761"/>
      <c r="DE127" s="761"/>
      <c r="DF127" s="762"/>
      <c r="DG127" s="825" t="s">
        <v>396</v>
      </c>
      <c r="DH127" s="826"/>
      <c r="DI127" s="826"/>
      <c r="DJ127" s="826"/>
      <c r="DK127" s="826"/>
      <c r="DL127" s="826" t="s">
        <v>503</v>
      </c>
      <c r="DM127" s="826"/>
      <c r="DN127" s="826"/>
      <c r="DO127" s="826"/>
      <c r="DP127" s="826"/>
      <c r="DQ127" s="826" t="s">
        <v>488</v>
      </c>
      <c r="DR127" s="826"/>
      <c r="DS127" s="826"/>
      <c r="DT127" s="826"/>
      <c r="DU127" s="826"/>
      <c r="DV127" s="803" t="s">
        <v>446</v>
      </c>
      <c r="DW127" s="803"/>
      <c r="DX127" s="803"/>
      <c r="DY127" s="803"/>
      <c r="DZ127" s="804"/>
    </row>
    <row r="128" spans="1:130" s="231" customFormat="1" ht="26.25" customHeight="1" thickBot="1" x14ac:dyDescent="0.2">
      <c r="A128" s="805" t="s">
        <v>504</v>
      </c>
      <c r="B128" s="806"/>
      <c r="C128" s="806"/>
      <c r="D128" s="806"/>
      <c r="E128" s="806"/>
      <c r="F128" s="806"/>
      <c r="G128" s="806"/>
      <c r="H128" s="806"/>
      <c r="I128" s="806"/>
      <c r="J128" s="806"/>
      <c r="K128" s="806"/>
      <c r="L128" s="806"/>
      <c r="M128" s="806"/>
      <c r="N128" s="806"/>
      <c r="O128" s="806"/>
      <c r="P128" s="806"/>
      <c r="Q128" s="806"/>
      <c r="R128" s="806"/>
      <c r="S128" s="806"/>
      <c r="T128" s="806"/>
      <c r="U128" s="806"/>
      <c r="V128" s="806"/>
      <c r="W128" s="807" t="s">
        <v>505</v>
      </c>
      <c r="X128" s="807"/>
      <c r="Y128" s="807"/>
      <c r="Z128" s="808"/>
      <c r="AA128" s="809">
        <v>50593</v>
      </c>
      <c r="AB128" s="810"/>
      <c r="AC128" s="810"/>
      <c r="AD128" s="810"/>
      <c r="AE128" s="811"/>
      <c r="AF128" s="812">
        <v>52431</v>
      </c>
      <c r="AG128" s="810"/>
      <c r="AH128" s="810"/>
      <c r="AI128" s="810"/>
      <c r="AJ128" s="811"/>
      <c r="AK128" s="812">
        <v>33225</v>
      </c>
      <c r="AL128" s="810"/>
      <c r="AM128" s="810"/>
      <c r="AN128" s="810"/>
      <c r="AO128" s="811"/>
      <c r="AP128" s="813"/>
      <c r="AQ128" s="814"/>
      <c r="AR128" s="814"/>
      <c r="AS128" s="814"/>
      <c r="AT128" s="815"/>
      <c r="AU128" s="234"/>
      <c r="AV128" s="234"/>
      <c r="AW128" s="234"/>
      <c r="AX128" s="816" t="s">
        <v>506</v>
      </c>
      <c r="AY128" s="817"/>
      <c r="AZ128" s="817"/>
      <c r="BA128" s="817"/>
      <c r="BB128" s="817"/>
      <c r="BC128" s="817"/>
      <c r="BD128" s="817"/>
      <c r="BE128" s="818"/>
      <c r="BF128" s="795" t="s">
        <v>173</v>
      </c>
      <c r="BG128" s="796"/>
      <c r="BH128" s="796"/>
      <c r="BI128" s="796"/>
      <c r="BJ128" s="796"/>
      <c r="BK128" s="796"/>
      <c r="BL128" s="819"/>
      <c r="BM128" s="795">
        <v>13.82</v>
      </c>
      <c r="BN128" s="796"/>
      <c r="BO128" s="796"/>
      <c r="BP128" s="796"/>
      <c r="BQ128" s="796"/>
      <c r="BR128" s="796"/>
      <c r="BS128" s="819"/>
      <c r="BT128" s="795">
        <v>20</v>
      </c>
      <c r="BU128" s="796"/>
      <c r="BV128" s="796"/>
      <c r="BW128" s="796"/>
      <c r="BX128" s="796"/>
      <c r="BY128" s="796"/>
      <c r="BZ128" s="797"/>
      <c r="CA128" s="257"/>
      <c r="CB128" s="257"/>
      <c r="CC128" s="257"/>
      <c r="CD128" s="257"/>
      <c r="CE128" s="257"/>
      <c r="CF128" s="257"/>
      <c r="CG128" s="234"/>
      <c r="CH128" s="234"/>
      <c r="CI128" s="234"/>
      <c r="CJ128" s="256"/>
      <c r="CK128" s="866"/>
      <c r="CL128" s="867"/>
      <c r="CM128" s="867"/>
      <c r="CN128" s="867"/>
      <c r="CO128" s="868"/>
      <c r="CP128" s="798" t="s">
        <v>507</v>
      </c>
      <c r="CQ128" s="739"/>
      <c r="CR128" s="739"/>
      <c r="CS128" s="739"/>
      <c r="CT128" s="739"/>
      <c r="CU128" s="739"/>
      <c r="CV128" s="739"/>
      <c r="CW128" s="739"/>
      <c r="CX128" s="739"/>
      <c r="CY128" s="739"/>
      <c r="CZ128" s="739"/>
      <c r="DA128" s="739"/>
      <c r="DB128" s="739"/>
      <c r="DC128" s="739"/>
      <c r="DD128" s="739"/>
      <c r="DE128" s="739"/>
      <c r="DF128" s="740"/>
      <c r="DG128" s="799" t="s">
        <v>173</v>
      </c>
      <c r="DH128" s="800"/>
      <c r="DI128" s="800"/>
      <c r="DJ128" s="800"/>
      <c r="DK128" s="800"/>
      <c r="DL128" s="800" t="s">
        <v>396</v>
      </c>
      <c r="DM128" s="800"/>
      <c r="DN128" s="800"/>
      <c r="DO128" s="800"/>
      <c r="DP128" s="800"/>
      <c r="DQ128" s="800" t="s">
        <v>493</v>
      </c>
      <c r="DR128" s="800"/>
      <c r="DS128" s="800"/>
      <c r="DT128" s="800"/>
      <c r="DU128" s="800"/>
      <c r="DV128" s="801" t="s">
        <v>466</v>
      </c>
      <c r="DW128" s="801"/>
      <c r="DX128" s="801"/>
      <c r="DY128" s="801"/>
      <c r="DZ128" s="802"/>
    </row>
    <row r="129" spans="1:131" s="231" customFormat="1" ht="26.25" customHeight="1" x14ac:dyDescent="0.15">
      <c r="A129" s="783" t="s">
        <v>105</v>
      </c>
      <c r="B129" s="784"/>
      <c r="C129" s="784"/>
      <c r="D129" s="784"/>
      <c r="E129" s="784"/>
      <c r="F129" s="784"/>
      <c r="G129" s="784"/>
      <c r="H129" s="784"/>
      <c r="I129" s="784"/>
      <c r="J129" s="784"/>
      <c r="K129" s="784"/>
      <c r="L129" s="784"/>
      <c r="M129" s="784"/>
      <c r="N129" s="784"/>
      <c r="O129" s="784"/>
      <c r="P129" s="784"/>
      <c r="Q129" s="784"/>
      <c r="R129" s="784"/>
      <c r="S129" s="784"/>
      <c r="T129" s="784"/>
      <c r="U129" s="784"/>
      <c r="V129" s="784"/>
      <c r="W129" s="785" t="s">
        <v>508</v>
      </c>
      <c r="X129" s="786"/>
      <c r="Y129" s="786"/>
      <c r="Z129" s="787"/>
      <c r="AA129" s="788">
        <v>7487796</v>
      </c>
      <c r="AB129" s="789"/>
      <c r="AC129" s="789"/>
      <c r="AD129" s="789"/>
      <c r="AE129" s="790"/>
      <c r="AF129" s="791">
        <v>7518496</v>
      </c>
      <c r="AG129" s="789"/>
      <c r="AH129" s="789"/>
      <c r="AI129" s="789"/>
      <c r="AJ129" s="790"/>
      <c r="AK129" s="791">
        <v>7740316</v>
      </c>
      <c r="AL129" s="789"/>
      <c r="AM129" s="789"/>
      <c r="AN129" s="789"/>
      <c r="AO129" s="790"/>
      <c r="AP129" s="792"/>
      <c r="AQ129" s="793"/>
      <c r="AR129" s="793"/>
      <c r="AS129" s="793"/>
      <c r="AT129" s="794"/>
      <c r="AU129" s="235"/>
      <c r="AV129" s="235"/>
      <c r="AW129" s="235"/>
      <c r="AX129" s="760" t="s">
        <v>509</v>
      </c>
      <c r="AY129" s="761"/>
      <c r="AZ129" s="761"/>
      <c r="BA129" s="761"/>
      <c r="BB129" s="761"/>
      <c r="BC129" s="761"/>
      <c r="BD129" s="761"/>
      <c r="BE129" s="762"/>
      <c r="BF129" s="779" t="s">
        <v>488</v>
      </c>
      <c r="BG129" s="780"/>
      <c r="BH129" s="780"/>
      <c r="BI129" s="780"/>
      <c r="BJ129" s="780"/>
      <c r="BK129" s="780"/>
      <c r="BL129" s="781"/>
      <c r="BM129" s="779">
        <v>18.82</v>
      </c>
      <c r="BN129" s="780"/>
      <c r="BO129" s="780"/>
      <c r="BP129" s="780"/>
      <c r="BQ129" s="780"/>
      <c r="BR129" s="780"/>
      <c r="BS129" s="781"/>
      <c r="BT129" s="779">
        <v>30</v>
      </c>
      <c r="BU129" s="780"/>
      <c r="BV129" s="780"/>
      <c r="BW129" s="780"/>
      <c r="BX129" s="780"/>
      <c r="BY129" s="780"/>
      <c r="BZ129" s="782"/>
      <c r="CA129" s="258"/>
      <c r="CB129" s="258"/>
      <c r="CC129" s="258"/>
      <c r="CD129" s="258"/>
      <c r="CE129" s="258"/>
      <c r="CF129" s="258"/>
      <c r="CG129" s="258"/>
      <c r="CH129" s="258"/>
      <c r="CI129" s="258"/>
      <c r="CJ129" s="258"/>
      <c r="CK129" s="258"/>
      <c r="CL129" s="258"/>
      <c r="CM129" s="258"/>
      <c r="CN129" s="258"/>
      <c r="CO129" s="258"/>
      <c r="CP129" s="258"/>
      <c r="CQ129" s="258"/>
      <c r="CR129" s="258"/>
      <c r="CS129" s="258"/>
      <c r="CT129" s="258"/>
      <c r="CU129" s="258"/>
      <c r="CV129" s="258"/>
      <c r="CW129" s="258"/>
      <c r="CX129" s="258"/>
      <c r="CY129" s="258"/>
      <c r="CZ129" s="258"/>
      <c r="DA129" s="258"/>
      <c r="DB129" s="258"/>
      <c r="DC129" s="258"/>
      <c r="DD129" s="258"/>
      <c r="DE129" s="258"/>
      <c r="DF129" s="258"/>
      <c r="DG129" s="258"/>
      <c r="DH129" s="258"/>
      <c r="DI129" s="258"/>
      <c r="DJ129" s="258"/>
      <c r="DK129" s="258"/>
      <c r="DL129" s="258"/>
      <c r="DM129" s="258"/>
      <c r="DN129" s="258"/>
      <c r="DO129" s="258"/>
      <c r="DP129" s="235"/>
      <c r="DQ129" s="235"/>
      <c r="DR129" s="235"/>
      <c r="DS129" s="235"/>
      <c r="DT129" s="235"/>
      <c r="DU129" s="235"/>
      <c r="DV129" s="235"/>
      <c r="DW129" s="235"/>
      <c r="DX129" s="235"/>
      <c r="DY129" s="235"/>
      <c r="DZ129" s="235"/>
    </row>
    <row r="130" spans="1:131" s="231" customFormat="1" ht="26.25" customHeight="1" x14ac:dyDescent="0.15">
      <c r="A130" s="783" t="s">
        <v>510</v>
      </c>
      <c r="B130" s="784"/>
      <c r="C130" s="784"/>
      <c r="D130" s="784"/>
      <c r="E130" s="784"/>
      <c r="F130" s="784"/>
      <c r="G130" s="784"/>
      <c r="H130" s="784"/>
      <c r="I130" s="784"/>
      <c r="J130" s="784"/>
      <c r="K130" s="784"/>
      <c r="L130" s="784"/>
      <c r="M130" s="784"/>
      <c r="N130" s="784"/>
      <c r="O130" s="784"/>
      <c r="P130" s="784"/>
      <c r="Q130" s="784"/>
      <c r="R130" s="784"/>
      <c r="S130" s="784"/>
      <c r="T130" s="784"/>
      <c r="U130" s="784"/>
      <c r="V130" s="784"/>
      <c r="W130" s="785" t="s">
        <v>511</v>
      </c>
      <c r="X130" s="786"/>
      <c r="Y130" s="786"/>
      <c r="Z130" s="787"/>
      <c r="AA130" s="788">
        <v>1513166</v>
      </c>
      <c r="AB130" s="789"/>
      <c r="AC130" s="789"/>
      <c r="AD130" s="789"/>
      <c r="AE130" s="790"/>
      <c r="AF130" s="791">
        <v>1522855</v>
      </c>
      <c r="AG130" s="789"/>
      <c r="AH130" s="789"/>
      <c r="AI130" s="789"/>
      <c r="AJ130" s="790"/>
      <c r="AK130" s="791">
        <v>1509788</v>
      </c>
      <c r="AL130" s="789"/>
      <c r="AM130" s="789"/>
      <c r="AN130" s="789"/>
      <c r="AO130" s="790"/>
      <c r="AP130" s="792"/>
      <c r="AQ130" s="793"/>
      <c r="AR130" s="793"/>
      <c r="AS130" s="793"/>
      <c r="AT130" s="794"/>
      <c r="AU130" s="235"/>
      <c r="AV130" s="235"/>
      <c r="AW130" s="235"/>
      <c r="AX130" s="760" t="s">
        <v>512</v>
      </c>
      <c r="AY130" s="761"/>
      <c r="AZ130" s="761"/>
      <c r="BA130" s="761"/>
      <c r="BB130" s="761"/>
      <c r="BC130" s="761"/>
      <c r="BD130" s="761"/>
      <c r="BE130" s="762"/>
      <c r="BF130" s="763">
        <v>11.1</v>
      </c>
      <c r="BG130" s="764"/>
      <c r="BH130" s="764"/>
      <c r="BI130" s="764"/>
      <c r="BJ130" s="764"/>
      <c r="BK130" s="764"/>
      <c r="BL130" s="765"/>
      <c r="BM130" s="763">
        <v>25</v>
      </c>
      <c r="BN130" s="764"/>
      <c r="BO130" s="764"/>
      <c r="BP130" s="764"/>
      <c r="BQ130" s="764"/>
      <c r="BR130" s="764"/>
      <c r="BS130" s="765"/>
      <c r="BT130" s="763">
        <v>35</v>
      </c>
      <c r="BU130" s="764"/>
      <c r="BV130" s="764"/>
      <c r="BW130" s="764"/>
      <c r="BX130" s="764"/>
      <c r="BY130" s="764"/>
      <c r="BZ130" s="766"/>
      <c r="CA130" s="258"/>
      <c r="CB130" s="258"/>
      <c r="CC130" s="258"/>
      <c r="CD130" s="258"/>
      <c r="CE130" s="258"/>
      <c r="CF130" s="258"/>
      <c r="CG130" s="258"/>
      <c r="CH130" s="258"/>
      <c r="CI130" s="258"/>
      <c r="CJ130" s="258"/>
      <c r="CK130" s="258"/>
      <c r="CL130" s="258"/>
      <c r="CM130" s="258"/>
      <c r="CN130" s="258"/>
      <c r="CO130" s="258"/>
      <c r="CP130" s="258"/>
      <c r="CQ130" s="258"/>
      <c r="CR130" s="258"/>
      <c r="CS130" s="258"/>
      <c r="CT130" s="258"/>
      <c r="CU130" s="258"/>
      <c r="CV130" s="258"/>
      <c r="CW130" s="258"/>
      <c r="CX130" s="258"/>
      <c r="CY130" s="258"/>
      <c r="CZ130" s="258"/>
      <c r="DA130" s="258"/>
      <c r="DB130" s="258"/>
      <c r="DC130" s="258"/>
      <c r="DD130" s="258"/>
      <c r="DE130" s="258"/>
      <c r="DF130" s="258"/>
      <c r="DG130" s="258"/>
      <c r="DH130" s="258"/>
      <c r="DI130" s="258"/>
      <c r="DJ130" s="258"/>
      <c r="DK130" s="258"/>
      <c r="DL130" s="258"/>
      <c r="DM130" s="258"/>
      <c r="DN130" s="258"/>
      <c r="DO130" s="258"/>
      <c r="DP130" s="235"/>
      <c r="DQ130" s="235"/>
      <c r="DR130" s="235"/>
      <c r="DS130" s="235"/>
      <c r="DT130" s="235"/>
      <c r="DU130" s="235"/>
      <c r="DV130" s="235"/>
      <c r="DW130" s="235"/>
      <c r="DX130" s="235"/>
      <c r="DY130" s="235"/>
      <c r="DZ130" s="235"/>
    </row>
    <row r="131" spans="1:131" s="231" customFormat="1" ht="26.25" customHeight="1" thickBot="1" x14ac:dyDescent="0.2">
      <c r="A131" s="767"/>
      <c r="B131" s="768"/>
      <c r="C131" s="768"/>
      <c r="D131" s="768"/>
      <c r="E131" s="768"/>
      <c r="F131" s="768"/>
      <c r="G131" s="768"/>
      <c r="H131" s="768"/>
      <c r="I131" s="768"/>
      <c r="J131" s="768"/>
      <c r="K131" s="768"/>
      <c r="L131" s="768"/>
      <c r="M131" s="768"/>
      <c r="N131" s="768"/>
      <c r="O131" s="768"/>
      <c r="P131" s="768"/>
      <c r="Q131" s="768"/>
      <c r="R131" s="768"/>
      <c r="S131" s="768"/>
      <c r="T131" s="768"/>
      <c r="U131" s="768"/>
      <c r="V131" s="768"/>
      <c r="W131" s="769" t="s">
        <v>513</v>
      </c>
      <c r="X131" s="770"/>
      <c r="Y131" s="770"/>
      <c r="Z131" s="771"/>
      <c r="AA131" s="772">
        <v>5974630</v>
      </c>
      <c r="AB131" s="773"/>
      <c r="AC131" s="773"/>
      <c r="AD131" s="773"/>
      <c r="AE131" s="774"/>
      <c r="AF131" s="775">
        <v>5995641</v>
      </c>
      <c r="AG131" s="773"/>
      <c r="AH131" s="773"/>
      <c r="AI131" s="773"/>
      <c r="AJ131" s="774"/>
      <c r="AK131" s="775">
        <v>6230528</v>
      </c>
      <c r="AL131" s="773"/>
      <c r="AM131" s="773"/>
      <c r="AN131" s="773"/>
      <c r="AO131" s="774"/>
      <c r="AP131" s="776"/>
      <c r="AQ131" s="777"/>
      <c r="AR131" s="777"/>
      <c r="AS131" s="777"/>
      <c r="AT131" s="778"/>
      <c r="AU131" s="235"/>
      <c r="AV131" s="235"/>
      <c r="AW131" s="235"/>
      <c r="AX131" s="738" t="s">
        <v>514</v>
      </c>
      <c r="AY131" s="739"/>
      <c r="AZ131" s="739"/>
      <c r="BA131" s="739"/>
      <c r="BB131" s="739"/>
      <c r="BC131" s="739"/>
      <c r="BD131" s="739"/>
      <c r="BE131" s="740"/>
      <c r="BF131" s="741">
        <v>71.5</v>
      </c>
      <c r="BG131" s="742"/>
      <c r="BH131" s="742"/>
      <c r="BI131" s="742"/>
      <c r="BJ131" s="742"/>
      <c r="BK131" s="742"/>
      <c r="BL131" s="743"/>
      <c r="BM131" s="741">
        <v>350</v>
      </c>
      <c r="BN131" s="742"/>
      <c r="BO131" s="742"/>
      <c r="BP131" s="742"/>
      <c r="BQ131" s="742"/>
      <c r="BR131" s="742"/>
      <c r="BS131" s="743"/>
      <c r="BT131" s="744"/>
      <c r="BU131" s="745"/>
      <c r="BV131" s="745"/>
      <c r="BW131" s="745"/>
      <c r="BX131" s="745"/>
      <c r="BY131" s="745"/>
      <c r="BZ131" s="746"/>
      <c r="CA131" s="258"/>
      <c r="CB131" s="258"/>
      <c r="CC131" s="258"/>
      <c r="CD131" s="258"/>
      <c r="CE131" s="258"/>
      <c r="CF131" s="258"/>
      <c r="CG131" s="258"/>
      <c r="CH131" s="258"/>
      <c r="CI131" s="258"/>
      <c r="CJ131" s="258"/>
      <c r="CK131" s="258"/>
      <c r="CL131" s="258"/>
      <c r="CM131" s="258"/>
      <c r="CN131" s="258"/>
      <c r="CO131" s="258"/>
      <c r="CP131" s="258"/>
      <c r="CQ131" s="258"/>
      <c r="CR131" s="258"/>
      <c r="CS131" s="258"/>
      <c r="CT131" s="258"/>
      <c r="CU131" s="258"/>
      <c r="CV131" s="258"/>
      <c r="CW131" s="258"/>
      <c r="CX131" s="258"/>
      <c r="CY131" s="258"/>
      <c r="CZ131" s="258"/>
      <c r="DA131" s="258"/>
      <c r="DB131" s="258"/>
      <c r="DC131" s="258"/>
      <c r="DD131" s="258"/>
      <c r="DE131" s="258"/>
      <c r="DF131" s="258"/>
      <c r="DG131" s="258"/>
      <c r="DH131" s="258"/>
      <c r="DI131" s="258"/>
      <c r="DJ131" s="258"/>
      <c r="DK131" s="258"/>
      <c r="DL131" s="258"/>
      <c r="DM131" s="258"/>
      <c r="DN131" s="258"/>
      <c r="DO131" s="258"/>
      <c r="DP131" s="235"/>
      <c r="DQ131" s="235"/>
      <c r="DR131" s="235"/>
      <c r="DS131" s="235"/>
      <c r="DT131" s="235"/>
      <c r="DU131" s="235"/>
      <c r="DV131" s="235"/>
      <c r="DW131" s="235"/>
      <c r="DX131" s="235"/>
      <c r="DY131" s="235"/>
      <c r="DZ131" s="235"/>
    </row>
    <row r="132" spans="1:131" s="231" customFormat="1" ht="26.25" customHeight="1" x14ac:dyDescent="0.15">
      <c r="A132" s="747" t="s">
        <v>515</v>
      </c>
      <c r="B132" s="748"/>
      <c r="C132" s="748"/>
      <c r="D132" s="748"/>
      <c r="E132" s="748"/>
      <c r="F132" s="748"/>
      <c r="G132" s="748"/>
      <c r="H132" s="748"/>
      <c r="I132" s="748"/>
      <c r="J132" s="748"/>
      <c r="K132" s="748"/>
      <c r="L132" s="748"/>
      <c r="M132" s="748"/>
      <c r="N132" s="748"/>
      <c r="O132" s="748"/>
      <c r="P132" s="748"/>
      <c r="Q132" s="748"/>
      <c r="R132" s="748"/>
      <c r="S132" s="748"/>
      <c r="T132" s="748"/>
      <c r="U132" s="748"/>
      <c r="V132" s="751" t="s">
        <v>516</v>
      </c>
      <c r="W132" s="751"/>
      <c r="X132" s="751"/>
      <c r="Y132" s="751"/>
      <c r="Z132" s="752"/>
      <c r="AA132" s="753">
        <v>11.74241752</v>
      </c>
      <c r="AB132" s="754"/>
      <c r="AC132" s="754"/>
      <c r="AD132" s="754"/>
      <c r="AE132" s="755"/>
      <c r="AF132" s="756">
        <v>10.50955186</v>
      </c>
      <c r="AG132" s="754"/>
      <c r="AH132" s="754"/>
      <c r="AI132" s="754"/>
      <c r="AJ132" s="755"/>
      <c r="AK132" s="756">
        <v>11.07130888</v>
      </c>
      <c r="AL132" s="754"/>
      <c r="AM132" s="754"/>
      <c r="AN132" s="754"/>
      <c r="AO132" s="755"/>
      <c r="AP132" s="757"/>
      <c r="AQ132" s="758"/>
      <c r="AR132" s="758"/>
      <c r="AS132" s="758"/>
      <c r="AT132" s="759"/>
      <c r="AU132" s="259"/>
      <c r="AV132" s="235"/>
      <c r="AW132" s="235"/>
      <c r="AX132" s="235"/>
      <c r="AY132" s="235"/>
      <c r="AZ132" s="235"/>
      <c r="BA132" s="235"/>
      <c r="BB132" s="235"/>
      <c r="BC132" s="235"/>
      <c r="BD132" s="235"/>
      <c r="BE132" s="235"/>
      <c r="BF132" s="235"/>
      <c r="BG132" s="235"/>
      <c r="BH132" s="235"/>
      <c r="BI132" s="235"/>
      <c r="BJ132" s="235"/>
      <c r="BK132" s="235"/>
      <c r="BL132" s="235"/>
      <c r="BM132" s="235"/>
      <c r="BN132" s="235"/>
      <c r="BO132" s="235"/>
      <c r="BP132" s="235"/>
      <c r="BQ132" s="235"/>
      <c r="BR132" s="235"/>
      <c r="BS132" s="236"/>
      <c r="BT132" s="235"/>
      <c r="BU132" s="235"/>
      <c r="BV132" s="235"/>
      <c r="BW132" s="235"/>
      <c r="BX132" s="235"/>
      <c r="BY132" s="235"/>
      <c r="BZ132" s="235"/>
      <c r="CA132" s="258"/>
      <c r="CB132" s="258"/>
      <c r="CC132" s="258"/>
      <c r="CD132" s="258"/>
      <c r="CE132" s="258"/>
      <c r="CF132" s="258"/>
      <c r="CG132" s="258"/>
      <c r="CH132" s="258"/>
      <c r="CI132" s="258"/>
      <c r="CJ132" s="258"/>
      <c r="CK132" s="258"/>
      <c r="CL132" s="258"/>
      <c r="CM132" s="258"/>
      <c r="CN132" s="258"/>
      <c r="CO132" s="258"/>
      <c r="CP132" s="258"/>
      <c r="CQ132" s="258"/>
      <c r="CR132" s="258"/>
      <c r="CS132" s="258"/>
      <c r="CT132" s="258"/>
      <c r="CU132" s="258"/>
      <c r="CV132" s="258"/>
      <c r="CW132" s="258"/>
      <c r="CX132" s="258"/>
      <c r="CY132" s="258"/>
      <c r="CZ132" s="258"/>
      <c r="DA132" s="258"/>
      <c r="DB132" s="258"/>
      <c r="DC132" s="258"/>
      <c r="DD132" s="258"/>
      <c r="DE132" s="258"/>
      <c r="DF132" s="258"/>
      <c r="DG132" s="258"/>
      <c r="DH132" s="258"/>
      <c r="DI132" s="258"/>
      <c r="DJ132" s="258"/>
      <c r="DK132" s="258"/>
      <c r="DL132" s="258"/>
      <c r="DM132" s="258"/>
      <c r="DN132" s="258"/>
      <c r="DO132" s="258"/>
      <c r="DP132" s="235"/>
      <c r="DQ132" s="235"/>
      <c r="DR132" s="235"/>
      <c r="DS132" s="235"/>
      <c r="DT132" s="235"/>
      <c r="DU132" s="235"/>
      <c r="DV132" s="235"/>
      <c r="DW132" s="235"/>
      <c r="DX132" s="235"/>
      <c r="DY132" s="235"/>
      <c r="DZ132" s="235"/>
    </row>
    <row r="133" spans="1:131" s="231" customFormat="1" ht="26.25" customHeight="1" thickBot="1" x14ac:dyDescent="0.2">
      <c r="A133" s="749"/>
      <c r="B133" s="750"/>
      <c r="C133" s="750"/>
      <c r="D133" s="750"/>
      <c r="E133" s="750"/>
      <c r="F133" s="750"/>
      <c r="G133" s="750"/>
      <c r="H133" s="750"/>
      <c r="I133" s="750"/>
      <c r="J133" s="750"/>
      <c r="K133" s="750"/>
      <c r="L133" s="750"/>
      <c r="M133" s="750"/>
      <c r="N133" s="750"/>
      <c r="O133" s="750"/>
      <c r="P133" s="750"/>
      <c r="Q133" s="750"/>
      <c r="R133" s="750"/>
      <c r="S133" s="750"/>
      <c r="T133" s="750"/>
      <c r="U133" s="750"/>
      <c r="V133" s="730" t="s">
        <v>517</v>
      </c>
      <c r="W133" s="730"/>
      <c r="X133" s="730"/>
      <c r="Y133" s="730"/>
      <c r="Z133" s="731"/>
      <c r="AA133" s="732">
        <v>13.4</v>
      </c>
      <c r="AB133" s="733"/>
      <c r="AC133" s="733"/>
      <c r="AD133" s="733"/>
      <c r="AE133" s="734"/>
      <c r="AF133" s="732">
        <v>12.1</v>
      </c>
      <c r="AG133" s="733"/>
      <c r="AH133" s="733"/>
      <c r="AI133" s="733"/>
      <c r="AJ133" s="734"/>
      <c r="AK133" s="732">
        <v>11.1</v>
      </c>
      <c r="AL133" s="733"/>
      <c r="AM133" s="733"/>
      <c r="AN133" s="733"/>
      <c r="AO133" s="734"/>
      <c r="AP133" s="735"/>
      <c r="AQ133" s="736"/>
      <c r="AR133" s="736"/>
      <c r="AS133" s="736"/>
      <c r="AT133" s="737"/>
      <c r="AU133" s="235"/>
      <c r="AV133" s="235"/>
      <c r="AW133" s="235"/>
      <c r="AX133" s="235"/>
      <c r="AY133" s="235"/>
      <c r="AZ133" s="235"/>
      <c r="BA133" s="235"/>
      <c r="BB133" s="235"/>
      <c r="BC133" s="235"/>
      <c r="BD133" s="235"/>
      <c r="BE133" s="235"/>
      <c r="BF133" s="235"/>
      <c r="BG133" s="235"/>
      <c r="BH133" s="235"/>
      <c r="BI133" s="235"/>
      <c r="BJ133" s="235"/>
      <c r="BK133" s="235"/>
      <c r="BL133" s="235"/>
      <c r="BM133" s="235"/>
      <c r="BN133" s="258"/>
      <c r="BO133" s="258"/>
      <c r="BP133" s="258"/>
      <c r="BQ133" s="258"/>
      <c r="BR133" s="258"/>
      <c r="BS133" s="258"/>
      <c r="BT133" s="258"/>
      <c r="BU133" s="258"/>
      <c r="BV133" s="258"/>
      <c r="BW133" s="258"/>
      <c r="BX133" s="258"/>
      <c r="BY133" s="258"/>
      <c r="BZ133" s="258"/>
      <c r="CA133" s="258"/>
      <c r="CB133" s="258"/>
      <c r="CC133" s="258"/>
      <c r="CD133" s="258"/>
      <c r="CE133" s="258"/>
      <c r="CF133" s="258"/>
      <c r="CG133" s="258"/>
      <c r="CH133" s="258"/>
      <c r="CI133" s="258"/>
      <c r="CJ133" s="258"/>
      <c r="CK133" s="258"/>
      <c r="CL133" s="258"/>
      <c r="CM133" s="258"/>
      <c r="CN133" s="258"/>
      <c r="CO133" s="258"/>
      <c r="CP133" s="258"/>
      <c r="CQ133" s="258"/>
      <c r="CR133" s="258"/>
      <c r="CS133" s="258"/>
      <c r="CT133" s="258"/>
      <c r="CU133" s="258"/>
      <c r="CV133" s="258"/>
      <c r="CW133" s="258"/>
      <c r="CX133" s="258"/>
      <c r="CY133" s="258"/>
      <c r="CZ133" s="258"/>
      <c r="DA133" s="258"/>
      <c r="DB133" s="258"/>
      <c r="DC133" s="258"/>
      <c r="DD133" s="258"/>
      <c r="DE133" s="258"/>
      <c r="DF133" s="258"/>
      <c r="DG133" s="258"/>
      <c r="DH133" s="258"/>
      <c r="DI133" s="258"/>
      <c r="DJ133" s="258"/>
      <c r="DK133" s="258"/>
      <c r="DL133" s="258"/>
      <c r="DM133" s="258"/>
      <c r="DN133" s="258"/>
      <c r="DO133" s="258"/>
      <c r="DP133" s="235"/>
      <c r="DQ133" s="235"/>
      <c r="DR133" s="235"/>
      <c r="DS133" s="235"/>
      <c r="DT133" s="235"/>
      <c r="DU133" s="235"/>
      <c r="DV133" s="235"/>
      <c r="DW133" s="235"/>
      <c r="DX133" s="235"/>
      <c r="DY133" s="235"/>
      <c r="DZ133" s="235"/>
    </row>
    <row r="134" spans="1:131" ht="11.25" customHeight="1" x14ac:dyDescent="0.15">
      <c r="A134" s="260"/>
      <c r="B134" s="260"/>
      <c r="C134" s="260"/>
      <c r="D134" s="260"/>
      <c r="E134" s="260"/>
      <c r="F134" s="260"/>
      <c r="G134" s="260"/>
      <c r="H134" s="260"/>
      <c r="I134" s="260"/>
      <c r="J134" s="260"/>
      <c r="K134" s="260"/>
      <c r="L134" s="260"/>
      <c r="M134" s="260"/>
      <c r="N134" s="260"/>
      <c r="O134" s="260"/>
      <c r="P134" s="260"/>
      <c r="Q134" s="260"/>
      <c r="R134" s="260"/>
      <c r="S134" s="260"/>
      <c r="T134" s="260"/>
      <c r="U134" s="260"/>
      <c r="V134" s="260"/>
      <c r="W134" s="260"/>
      <c r="X134" s="260"/>
      <c r="Y134" s="260"/>
      <c r="Z134" s="260"/>
      <c r="AA134" s="260"/>
      <c r="AB134" s="260"/>
      <c r="AC134" s="260"/>
      <c r="AD134" s="260"/>
      <c r="AE134" s="260"/>
      <c r="AF134" s="260"/>
      <c r="AG134" s="260"/>
      <c r="AH134" s="260"/>
      <c r="AI134" s="260"/>
      <c r="AJ134" s="260"/>
      <c r="AK134" s="260"/>
      <c r="AL134" s="260"/>
      <c r="AM134" s="260"/>
      <c r="AN134" s="260"/>
      <c r="AO134" s="260"/>
      <c r="AP134" s="260"/>
      <c r="AQ134" s="260"/>
      <c r="AR134" s="260"/>
      <c r="AS134" s="260"/>
      <c r="AT134" s="260"/>
      <c r="AU134" s="235"/>
      <c r="AV134" s="235"/>
      <c r="AW134" s="235"/>
      <c r="AX134" s="235"/>
      <c r="AY134" s="235"/>
      <c r="AZ134" s="235"/>
      <c r="BA134" s="235"/>
      <c r="BB134" s="235"/>
      <c r="BC134" s="235"/>
      <c r="BD134" s="235"/>
      <c r="BE134" s="235"/>
      <c r="BF134" s="235"/>
      <c r="BG134" s="235"/>
      <c r="BH134" s="235"/>
      <c r="BI134" s="235"/>
      <c r="BJ134" s="235"/>
      <c r="BK134" s="235"/>
      <c r="BL134" s="235"/>
      <c r="BM134" s="235"/>
      <c r="BN134" s="258"/>
      <c r="BO134" s="258"/>
      <c r="BP134" s="258"/>
      <c r="BQ134" s="258"/>
      <c r="BR134" s="258"/>
      <c r="BS134" s="258"/>
      <c r="BT134" s="258"/>
      <c r="BU134" s="258"/>
      <c r="BV134" s="258"/>
      <c r="BW134" s="258"/>
      <c r="BX134" s="258"/>
      <c r="BY134" s="258"/>
      <c r="BZ134" s="258"/>
      <c r="CA134" s="258"/>
      <c r="CB134" s="258"/>
      <c r="CC134" s="258"/>
      <c r="CD134" s="258"/>
      <c r="CE134" s="258"/>
      <c r="CF134" s="258"/>
      <c r="CG134" s="258"/>
      <c r="CH134" s="258"/>
      <c r="CI134" s="258"/>
      <c r="CJ134" s="258"/>
      <c r="CK134" s="258"/>
      <c r="CL134" s="258"/>
      <c r="CM134" s="258"/>
      <c r="CN134" s="258"/>
      <c r="CO134" s="258"/>
      <c r="CP134" s="258"/>
      <c r="CQ134" s="258"/>
      <c r="CR134" s="258"/>
      <c r="CS134" s="258"/>
      <c r="CT134" s="258"/>
      <c r="CU134" s="258"/>
      <c r="CV134" s="258"/>
      <c r="CW134" s="258"/>
      <c r="CX134" s="258"/>
      <c r="CY134" s="258"/>
      <c r="CZ134" s="258"/>
      <c r="DA134" s="258"/>
      <c r="DB134" s="258"/>
      <c r="DC134" s="258"/>
      <c r="DD134" s="258"/>
      <c r="DE134" s="258"/>
      <c r="DF134" s="258"/>
      <c r="DG134" s="258"/>
      <c r="DH134" s="258"/>
      <c r="DI134" s="258"/>
      <c r="DJ134" s="258"/>
      <c r="DK134" s="258"/>
      <c r="DL134" s="258"/>
      <c r="DM134" s="258"/>
      <c r="DN134" s="258"/>
      <c r="DO134" s="258"/>
      <c r="DP134" s="235"/>
      <c r="DQ134" s="235"/>
      <c r="DR134" s="235"/>
      <c r="DS134" s="235"/>
      <c r="DT134" s="235"/>
      <c r="DU134" s="235"/>
      <c r="DV134" s="235"/>
      <c r="DW134" s="235"/>
      <c r="DX134" s="235"/>
      <c r="DY134" s="235"/>
      <c r="DZ134" s="235"/>
      <c r="EA134" s="231"/>
    </row>
    <row r="135" spans="1:131" ht="14.25" hidden="1" x14ac:dyDescent="0.15">
      <c r="AU135" s="260"/>
      <c r="AV135" s="260"/>
      <c r="AW135" s="260"/>
      <c r="AX135" s="260"/>
      <c r="AY135" s="260"/>
      <c r="AZ135" s="260"/>
      <c r="BA135" s="260"/>
      <c r="BB135" s="260"/>
      <c r="BC135" s="260"/>
      <c r="BD135" s="260"/>
      <c r="BE135" s="260"/>
      <c r="BF135" s="260"/>
      <c r="BG135" s="260"/>
      <c r="BH135" s="260"/>
      <c r="BI135" s="260"/>
      <c r="BJ135" s="260"/>
      <c r="BK135" s="260"/>
      <c r="BL135" s="260"/>
      <c r="BM135" s="260"/>
      <c r="BN135" s="260"/>
      <c r="BO135" s="260"/>
      <c r="BP135" s="260"/>
      <c r="BQ135" s="260"/>
      <c r="BR135" s="260"/>
      <c r="BS135" s="260"/>
      <c r="BT135" s="260"/>
      <c r="BU135" s="260"/>
      <c r="BV135" s="260"/>
      <c r="BW135" s="260"/>
      <c r="BX135" s="260"/>
      <c r="BY135" s="260"/>
      <c r="BZ135" s="260"/>
      <c r="CA135" s="260"/>
      <c r="CB135" s="260"/>
      <c r="CC135" s="260"/>
      <c r="CD135" s="260"/>
      <c r="CE135" s="260"/>
      <c r="CF135" s="260"/>
      <c r="CG135" s="260"/>
      <c r="CH135" s="260"/>
      <c r="CI135" s="260"/>
      <c r="CJ135" s="260"/>
      <c r="CK135" s="260"/>
      <c r="CL135" s="260"/>
      <c r="CM135" s="260"/>
      <c r="CN135" s="260"/>
      <c r="CO135" s="260"/>
      <c r="CP135" s="260"/>
      <c r="CQ135" s="260"/>
      <c r="CR135" s="260"/>
      <c r="CS135" s="260"/>
      <c r="CT135" s="260"/>
      <c r="CU135" s="260"/>
      <c r="CV135" s="260"/>
      <c r="CW135" s="260"/>
      <c r="CX135" s="260"/>
      <c r="CY135" s="260"/>
      <c r="CZ135" s="260"/>
      <c r="DA135" s="260"/>
      <c r="DB135" s="260"/>
      <c r="DC135" s="260"/>
      <c r="DD135" s="260"/>
      <c r="DE135" s="260"/>
      <c r="DF135" s="260"/>
      <c r="DG135" s="260"/>
      <c r="DH135" s="260"/>
      <c r="DI135" s="260"/>
      <c r="DJ135" s="260"/>
      <c r="DK135" s="260"/>
      <c r="DL135" s="260"/>
      <c r="DM135" s="260"/>
      <c r="DN135" s="260"/>
      <c r="DO135" s="260"/>
      <c r="DP135" s="260"/>
      <c r="DQ135" s="260"/>
      <c r="DR135" s="260"/>
      <c r="DS135" s="260"/>
      <c r="DT135" s="260"/>
      <c r="DU135" s="260"/>
      <c r="DV135" s="260"/>
      <c r="DW135" s="260"/>
      <c r="DX135" s="260"/>
      <c r="DY135" s="260"/>
      <c r="DZ135" s="260"/>
    </row>
  </sheetData>
  <sheetProtection algorithmName="SHA-512" hashValue="Omn8GziY9+AVyV2AWPGyigwU5y4nuAF5V0XjJS+r9fJ0AHyqT5Meq9+8QzXDtfdXSSLx0YZy9Tr2Y48GDbwA0g==" saltValue="B8lu7tPTL7DILojViaS1Yg==" spinCount="100000" sheet="1" objects="1" scenarios="1" formatRows="0"/>
  <mergeCells count="2033">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J2:DO2"/>
    <mergeCell ref="DQ2:DZ2"/>
    <mergeCell ref="A4:AY4"/>
    <mergeCell ref="A5:P6"/>
    <mergeCell ref="Q5:U6"/>
    <mergeCell ref="V5:Z6"/>
    <mergeCell ref="AA5:AE6"/>
    <mergeCell ref="AF5:AJ6"/>
    <mergeCell ref="AK5:AO6"/>
    <mergeCell ref="AP5:AT6"/>
    <mergeCell ref="DV7:DZ7"/>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DB9:DF9"/>
    <mergeCell ref="DG9:DK9"/>
    <mergeCell ref="DL9:DP9"/>
    <mergeCell ref="DQ9:DU9"/>
    <mergeCell ref="DV9:DZ9"/>
    <mergeCell ref="B10:P10"/>
    <mergeCell ref="Q10:U10"/>
    <mergeCell ref="V10:Z10"/>
    <mergeCell ref="AA10:AE10"/>
    <mergeCell ref="AF10:AJ10"/>
    <mergeCell ref="AU9:AY9"/>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DV10:DZ10"/>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CR58:CV58"/>
    <mergeCell ref="CW58:DA58"/>
    <mergeCell ref="DB58:DF58"/>
    <mergeCell ref="DG58:DK58"/>
    <mergeCell ref="DL58:DP58"/>
    <mergeCell ref="DQ58:DU58"/>
    <mergeCell ref="AU58:AY58"/>
    <mergeCell ref="AZ58:BD58"/>
    <mergeCell ref="BE58:BI58"/>
    <mergeCell ref="BS58:CG58"/>
    <mergeCell ref="CH58:CL58"/>
    <mergeCell ref="CM58:CQ58"/>
    <mergeCell ref="DB59:DF59"/>
    <mergeCell ref="DG59:DK59"/>
    <mergeCell ref="DL59:DP59"/>
    <mergeCell ref="DQ59:DU59"/>
    <mergeCell ref="DL57:DP57"/>
    <mergeCell ref="DQ57:DU57"/>
    <mergeCell ref="B60:P60"/>
    <mergeCell ref="Q60:U60"/>
    <mergeCell ref="V60:Z60"/>
    <mergeCell ref="AA60:AE60"/>
    <mergeCell ref="AF60:AJ60"/>
    <mergeCell ref="BE59:BI59"/>
    <mergeCell ref="BS59:CG59"/>
    <mergeCell ref="CH59:CL59"/>
    <mergeCell ref="CM59:CQ59"/>
    <mergeCell ref="CR59:CV59"/>
    <mergeCell ref="CW59:DA59"/>
    <mergeCell ref="AP60:AT60"/>
    <mergeCell ref="AU60:AY60"/>
    <mergeCell ref="AZ60:BD60"/>
    <mergeCell ref="BE60:BI60"/>
    <mergeCell ref="BS60:CG60"/>
    <mergeCell ref="DL61:DP61"/>
    <mergeCell ref="DQ61:DU61"/>
    <mergeCell ref="AU61:AY61"/>
    <mergeCell ref="AZ61:BD61"/>
    <mergeCell ref="BE61:BI61"/>
    <mergeCell ref="BS61:CG61"/>
    <mergeCell ref="CH61:CL61"/>
    <mergeCell ref="CM61:CQ61"/>
    <mergeCell ref="DL60:DP60"/>
    <mergeCell ref="B59:P59"/>
    <mergeCell ref="Q59:U59"/>
    <mergeCell ref="V59:Z59"/>
    <mergeCell ref="DQ60:DU60"/>
    <mergeCell ref="B61:P61"/>
    <mergeCell ref="Q61:U61"/>
    <mergeCell ref="AA59:AE59"/>
    <mergeCell ref="AF59:AJ59"/>
    <mergeCell ref="AA61:AE61"/>
    <mergeCell ref="AF61:AJ61"/>
    <mergeCell ref="AK61:AO61"/>
    <mergeCell ref="AP61:AT61"/>
    <mergeCell ref="CH60:CL60"/>
    <mergeCell ref="CM60:CQ60"/>
    <mergeCell ref="CR60:CV60"/>
    <mergeCell ref="CW60:DA60"/>
    <mergeCell ref="DB60:DF60"/>
    <mergeCell ref="DG60:DK60"/>
    <mergeCell ref="AK60:AO60"/>
    <mergeCell ref="DV59:DZ59"/>
    <mergeCell ref="DV60:DZ60"/>
    <mergeCell ref="AK59:AO59"/>
    <mergeCell ref="AP59:AT59"/>
    <mergeCell ref="AU59:AY59"/>
    <mergeCell ref="AZ59:BD59"/>
    <mergeCell ref="DV61:DZ61"/>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AF62:AJ62"/>
    <mergeCell ref="AK62:AO62"/>
    <mergeCell ref="AP62:AT62"/>
    <mergeCell ref="AU62:AY62"/>
    <mergeCell ref="AZ62:BD62"/>
    <mergeCell ref="V61:Z61"/>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CR61:CV61"/>
    <mergeCell ref="CW61:DA61"/>
    <mergeCell ref="DB61:DF61"/>
    <mergeCell ref="DG61:DK61"/>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9" scale="25" orientation="portrait"/>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tabSelected="1" view="pageBreakPreview" zoomScale="80" zoomScaleNormal="85" zoomScaleSheetLayoutView="80" workbookViewId="0"/>
  </sheetViews>
  <sheetFormatPr defaultColWidth="0" defaultRowHeight="13.5" customHeight="1" zeroHeight="1" x14ac:dyDescent="0.15"/>
  <cols>
    <col min="1" max="120" width="2.75" style="262" customWidth="1"/>
    <col min="121" max="121" width="0" style="261" hidden="1" customWidth="1"/>
    <col min="122" max="16384" width="9" style="261" hidden="1"/>
  </cols>
  <sheetData>
    <row r="1" spans="1:120" x14ac:dyDescent="0.15">
      <c r="A1" s="261"/>
      <c r="B1" s="261"/>
      <c r="C1" s="261"/>
      <c r="D1" s="261"/>
      <c r="E1" s="261"/>
      <c r="F1" s="261"/>
      <c r="G1" s="261"/>
      <c r="H1" s="261"/>
      <c r="I1" s="261"/>
      <c r="J1" s="261"/>
      <c r="K1" s="261"/>
      <c r="L1" s="261"/>
      <c r="M1" s="261"/>
      <c r="N1" s="261"/>
      <c r="O1" s="261"/>
      <c r="P1" s="261"/>
      <c r="Q1" s="261"/>
      <c r="R1" s="261"/>
      <c r="S1" s="261"/>
      <c r="T1" s="261"/>
      <c r="U1" s="261"/>
      <c r="V1" s="261"/>
      <c r="W1" s="261"/>
      <c r="X1" s="261"/>
      <c r="Y1" s="261"/>
      <c r="Z1" s="261"/>
      <c r="AA1" s="261"/>
      <c r="AB1" s="261"/>
      <c r="AC1" s="261"/>
      <c r="AD1" s="261"/>
      <c r="AE1" s="261"/>
      <c r="AF1" s="261"/>
      <c r="AG1" s="261"/>
      <c r="AH1" s="261"/>
      <c r="AI1" s="261"/>
      <c r="AJ1" s="261"/>
      <c r="AK1" s="261"/>
      <c r="AL1" s="261"/>
      <c r="AM1" s="261"/>
      <c r="AN1" s="261"/>
      <c r="AO1" s="261"/>
      <c r="AP1" s="261"/>
      <c r="AQ1" s="261"/>
      <c r="AR1" s="261"/>
      <c r="AS1" s="261"/>
      <c r="AT1" s="261"/>
      <c r="AU1" s="261"/>
      <c r="AV1" s="261"/>
      <c r="AW1" s="261"/>
      <c r="AX1" s="261"/>
      <c r="AY1" s="261"/>
      <c r="AZ1" s="261"/>
      <c r="BA1" s="261"/>
      <c r="BB1" s="261"/>
      <c r="BC1" s="261"/>
      <c r="BD1" s="261"/>
      <c r="BE1" s="261"/>
      <c r="BF1" s="261"/>
      <c r="BG1" s="261"/>
      <c r="BH1" s="261"/>
      <c r="BI1" s="261"/>
      <c r="BJ1" s="261"/>
      <c r="BK1" s="261"/>
      <c r="BL1" s="261"/>
      <c r="BM1" s="261"/>
      <c r="BN1" s="261"/>
      <c r="BO1" s="261"/>
      <c r="BP1" s="261"/>
      <c r="BQ1" s="261"/>
      <c r="BR1" s="261"/>
      <c r="BS1" s="261"/>
      <c r="BT1" s="261"/>
      <c r="BU1" s="261"/>
      <c r="BV1" s="261"/>
      <c r="BW1" s="261"/>
      <c r="BX1" s="261"/>
      <c r="BY1" s="261"/>
      <c r="BZ1" s="261"/>
      <c r="CA1" s="261"/>
      <c r="CB1" s="261"/>
      <c r="CC1" s="261"/>
      <c r="CD1" s="261"/>
      <c r="CE1" s="261"/>
      <c r="CF1" s="261"/>
      <c r="CG1" s="261"/>
      <c r="CH1" s="261"/>
      <c r="CI1" s="261"/>
      <c r="CJ1" s="261"/>
      <c r="CK1" s="261"/>
      <c r="CL1" s="261"/>
      <c r="CM1" s="261"/>
      <c r="CN1" s="261"/>
      <c r="CO1" s="261"/>
      <c r="CP1" s="261"/>
      <c r="CQ1" s="261"/>
      <c r="CR1" s="261"/>
      <c r="CS1" s="261"/>
      <c r="CT1" s="261"/>
      <c r="CU1" s="261"/>
      <c r="CV1" s="261"/>
      <c r="CW1" s="261"/>
      <c r="CX1" s="261"/>
      <c r="CY1" s="261"/>
      <c r="CZ1" s="261"/>
      <c r="DA1" s="261"/>
      <c r="DB1" s="261"/>
      <c r="DC1" s="261"/>
      <c r="DD1" s="261"/>
      <c r="DE1" s="261"/>
      <c r="DF1" s="261"/>
      <c r="DG1" s="261"/>
      <c r="DH1" s="261"/>
      <c r="DI1" s="261"/>
      <c r="DJ1" s="261"/>
      <c r="DK1" s="261"/>
      <c r="DL1" s="261"/>
      <c r="DM1" s="261"/>
      <c r="DN1" s="261"/>
      <c r="DO1" s="261"/>
      <c r="DP1" s="261"/>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61"/>
    </row>
    <row r="17" spans="119:120" x14ac:dyDescent="0.15">
      <c r="DP17" s="261"/>
    </row>
    <row r="18" spans="119:120" x14ac:dyDescent="0.15"/>
    <row r="19" spans="119:120" x14ac:dyDescent="0.15"/>
    <row r="20" spans="119:120" x14ac:dyDescent="0.15">
      <c r="DO20" s="261"/>
      <c r="DP20" s="261"/>
    </row>
    <row r="21" spans="119:120" x14ac:dyDescent="0.15">
      <c r="DP21" s="261"/>
    </row>
    <row r="22" spans="119:120" x14ac:dyDescent="0.15"/>
    <row r="23" spans="119:120" x14ac:dyDescent="0.15">
      <c r="DO23" s="261"/>
      <c r="DP23" s="261"/>
    </row>
    <row r="24" spans="119:120" x14ac:dyDescent="0.15">
      <c r="DP24" s="261"/>
    </row>
    <row r="25" spans="119:120" x14ac:dyDescent="0.15">
      <c r="DP25" s="261"/>
    </row>
    <row r="26" spans="119:120" x14ac:dyDescent="0.15">
      <c r="DO26" s="261"/>
      <c r="DP26" s="261"/>
    </row>
    <row r="27" spans="119:120" x14ac:dyDescent="0.15"/>
    <row r="28" spans="119:120" x14ac:dyDescent="0.15">
      <c r="DO28" s="261"/>
      <c r="DP28" s="261"/>
    </row>
    <row r="29" spans="119:120" x14ac:dyDescent="0.15">
      <c r="DP29" s="261"/>
    </row>
    <row r="30" spans="119:120" x14ac:dyDescent="0.15"/>
    <row r="31" spans="119:120" x14ac:dyDescent="0.15">
      <c r="DO31" s="261"/>
      <c r="DP31" s="261"/>
    </row>
    <row r="32" spans="119:120" x14ac:dyDescent="0.15"/>
    <row r="33" spans="98:120" x14ac:dyDescent="0.15">
      <c r="DO33" s="261"/>
      <c r="DP33" s="261"/>
    </row>
    <row r="34" spans="98:120" x14ac:dyDescent="0.15">
      <c r="DM34" s="261"/>
    </row>
    <row r="35" spans="98:120" x14ac:dyDescent="0.15">
      <c r="CT35" s="261"/>
      <c r="CU35" s="261"/>
      <c r="CV35" s="261"/>
      <c r="CY35" s="261"/>
      <c r="CZ35" s="261"/>
      <c r="DA35" s="261"/>
      <c r="DD35" s="261"/>
      <c r="DE35" s="261"/>
      <c r="DF35" s="261"/>
      <c r="DI35" s="261"/>
      <c r="DJ35" s="261"/>
      <c r="DK35" s="261"/>
      <c r="DM35" s="261"/>
      <c r="DN35" s="261"/>
      <c r="DO35" s="261"/>
      <c r="DP35" s="261"/>
    </row>
    <row r="36" spans="98:120" x14ac:dyDescent="0.15"/>
    <row r="37" spans="98:120" x14ac:dyDescent="0.15">
      <c r="CW37" s="261"/>
      <c r="DB37" s="261"/>
      <c r="DG37" s="261"/>
      <c r="DL37" s="261"/>
      <c r="DP37" s="261"/>
    </row>
    <row r="38" spans="98:120" x14ac:dyDescent="0.15">
      <c r="CT38" s="261"/>
      <c r="CU38" s="261"/>
      <c r="CV38" s="261"/>
      <c r="CW38" s="261"/>
      <c r="CY38" s="261"/>
      <c r="CZ38" s="261"/>
      <c r="DA38" s="261"/>
      <c r="DB38" s="261"/>
      <c r="DD38" s="261"/>
      <c r="DE38" s="261"/>
      <c r="DF38" s="261"/>
      <c r="DG38" s="261"/>
      <c r="DI38" s="261"/>
      <c r="DJ38" s="261"/>
      <c r="DK38" s="261"/>
      <c r="DL38" s="261"/>
      <c r="DN38" s="261"/>
      <c r="DO38" s="261"/>
      <c r="DP38" s="261"/>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61"/>
      <c r="DO49" s="261"/>
      <c r="DP49" s="261"/>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61"/>
      <c r="CS63" s="261"/>
      <c r="CX63" s="261"/>
      <c r="DC63" s="261"/>
      <c r="DH63" s="261"/>
    </row>
    <row r="64" spans="22:120" x14ac:dyDescent="0.15">
      <c r="V64" s="261"/>
    </row>
    <row r="65" spans="15:120" x14ac:dyDescent="0.15">
      <c r="X65" s="261"/>
      <c r="Z65" s="261"/>
      <c r="AA65" s="261"/>
      <c r="AB65" s="261"/>
      <c r="AC65" s="261"/>
      <c r="AD65" s="261"/>
      <c r="AE65" s="261"/>
      <c r="AF65" s="261"/>
      <c r="AG65" s="261"/>
      <c r="AH65" s="261"/>
      <c r="AI65" s="261"/>
      <c r="AJ65" s="261"/>
      <c r="AK65" s="261"/>
      <c r="AL65" s="261"/>
      <c r="AM65" s="261"/>
      <c r="AN65" s="261"/>
      <c r="AO65" s="261"/>
      <c r="AP65" s="261"/>
      <c r="AQ65" s="261"/>
      <c r="AR65" s="261"/>
      <c r="AS65" s="261"/>
      <c r="AT65" s="261"/>
      <c r="AU65" s="261"/>
      <c r="AV65" s="261"/>
      <c r="AW65" s="261"/>
      <c r="AX65" s="261"/>
      <c r="AY65" s="261"/>
      <c r="AZ65" s="261"/>
      <c r="BA65" s="261"/>
      <c r="BB65" s="261"/>
      <c r="BC65" s="261"/>
      <c r="BD65" s="261"/>
      <c r="BE65" s="261"/>
      <c r="BF65" s="261"/>
      <c r="BG65" s="261"/>
      <c r="BH65" s="261"/>
      <c r="BI65" s="261"/>
      <c r="BJ65" s="261"/>
      <c r="BK65" s="261"/>
      <c r="BL65" s="261"/>
      <c r="BM65" s="261"/>
      <c r="BN65" s="261"/>
      <c r="BO65" s="261"/>
      <c r="BP65" s="261"/>
      <c r="BQ65" s="261"/>
      <c r="BR65" s="261"/>
      <c r="BS65" s="261"/>
      <c r="BT65" s="261"/>
      <c r="BU65" s="261"/>
      <c r="BV65" s="261"/>
      <c r="BW65" s="261"/>
      <c r="BX65" s="261"/>
      <c r="BY65" s="261"/>
      <c r="BZ65" s="261"/>
      <c r="CA65" s="261"/>
      <c r="CB65" s="261"/>
      <c r="CC65" s="261"/>
      <c r="CD65" s="261"/>
      <c r="CE65" s="261"/>
      <c r="CF65" s="261"/>
      <c r="CG65" s="261"/>
      <c r="CH65" s="261"/>
      <c r="CI65" s="261"/>
      <c r="CJ65" s="261"/>
      <c r="CK65" s="261"/>
      <c r="CL65" s="261"/>
      <c r="CM65" s="261"/>
      <c r="CN65" s="261"/>
      <c r="CO65" s="261"/>
      <c r="CP65" s="261"/>
      <c r="CQ65" s="261"/>
      <c r="CR65" s="261"/>
      <c r="CU65" s="261"/>
      <c r="CZ65" s="261"/>
      <c r="DE65" s="261"/>
      <c r="DJ65" s="261"/>
    </row>
    <row r="66" spans="15:120" x14ac:dyDescent="0.15">
      <c r="Q66" s="261"/>
      <c r="S66" s="261"/>
      <c r="U66" s="261"/>
      <c r="DM66" s="261"/>
    </row>
    <row r="67" spans="15:120" x14ac:dyDescent="0.15">
      <c r="O67" s="261"/>
      <c r="P67" s="261"/>
      <c r="R67" s="261"/>
      <c r="T67" s="261"/>
      <c r="Y67" s="261"/>
      <c r="CT67" s="261"/>
      <c r="CV67" s="261"/>
      <c r="CW67" s="261"/>
      <c r="CY67" s="261"/>
      <c r="DA67" s="261"/>
      <c r="DB67" s="261"/>
      <c r="DD67" s="261"/>
      <c r="DF67" s="261"/>
      <c r="DG67" s="261"/>
      <c r="DI67" s="261"/>
      <c r="DK67" s="261"/>
      <c r="DL67" s="261"/>
      <c r="DN67" s="261"/>
      <c r="DO67" s="261"/>
      <c r="DP67" s="261"/>
    </row>
    <row r="68" spans="15:120" x14ac:dyDescent="0.15"/>
    <row r="69" spans="15:120" x14ac:dyDescent="0.15"/>
    <row r="70" spans="15:120" x14ac:dyDescent="0.15"/>
    <row r="71" spans="15:120" x14ac:dyDescent="0.15"/>
    <row r="72" spans="15:120" x14ac:dyDescent="0.15">
      <c r="DP72" s="261"/>
    </row>
    <row r="73" spans="15:120" x14ac:dyDescent="0.15">
      <c r="DP73" s="261"/>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61"/>
      <c r="CX96" s="261"/>
      <c r="DC96" s="261"/>
      <c r="DH96" s="261"/>
    </row>
    <row r="97" spans="24:120" x14ac:dyDescent="0.15">
      <c r="CS97" s="261"/>
      <c r="CX97" s="261"/>
      <c r="DC97" s="261"/>
      <c r="DH97" s="261"/>
      <c r="DP97" s="262" t="s">
        <v>518</v>
      </c>
    </row>
    <row r="98" spans="24:120" hidden="1" x14ac:dyDescent="0.15">
      <c r="CS98" s="261"/>
      <c r="CX98" s="261"/>
      <c r="DC98" s="261"/>
      <c r="DH98" s="261"/>
    </row>
    <row r="99" spans="24:120" hidden="1" x14ac:dyDescent="0.15">
      <c r="CS99" s="261"/>
      <c r="CX99" s="261"/>
      <c r="DC99" s="261"/>
      <c r="DH99" s="261"/>
    </row>
    <row r="101" spans="24:120" ht="12" hidden="1" customHeight="1" x14ac:dyDescent="0.15">
      <c r="X101" s="261"/>
      <c r="Y101" s="261"/>
      <c r="Z101" s="261"/>
      <c r="AA101" s="261"/>
      <c r="AB101" s="261"/>
      <c r="AC101" s="261"/>
      <c r="AD101" s="261"/>
      <c r="AE101" s="261"/>
      <c r="AF101" s="261"/>
      <c r="AG101" s="261"/>
      <c r="AH101" s="261"/>
      <c r="AI101" s="261"/>
      <c r="AJ101" s="261"/>
      <c r="AK101" s="261"/>
      <c r="AL101" s="261"/>
      <c r="AM101" s="261"/>
      <c r="AN101" s="261"/>
      <c r="AO101" s="261"/>
      <c r="AP101" s="261"/>
      <c r="AQ101" s="261"/>
      <c r="AR101" s="261"/>
      <c r="AS101" s="261"/>
      <c r="AT101" s="261"/>
      <c r="AU101" s="261"/>
      <c r="AV101" s="261"/>
      <c r="AW101" s="261"/>
      <c r="AX101" s="261"/>
      <c r="AY101" s="261"/>
      <c r="AZ101" s="261"/>
      <c r="BA101" s="261"/>
      <c r="BB101" s="261"/>
      <c r="BC101" s="261"/>
      <c r="BD101" s="261"/>
      <c r="BE101" s="261"/>
      <c r="BF101" s="261"/>
      <c r="BG101" s="261"/>
      <c r="BH101" s="261"/>
      <c r="BI101" s="261"/>
      <c r="BJ101" s="261"/>
      <c r="BK101" s="261"/>
      <c r="BL101" s="261"/>
      <c r="BM101" s="261"/>
      <c r="BN101" s="261"/>
      <c r="BO101" s="261"/>
      <c r="BP101" s="261"/>
      <c r="BQ101" s="261"/>
      <c r="BR101" s="261"/>
      <c r="BS101" s="261"/>
      <c r="BT101" s="261"/>
      <c r="BU101" s="261"/>
      <c r="BV101" s="261"/>
      <c r="BW101" s="261"/>
      <c r="BX101" s="261"/>
      <c r="BY101" s="261"/>
      <c r="BZ101" s="261"/>
      <c r="CA101" s="261"/>
      <c r="CB101" s="261"/>
      <c r="CC101" s="261"/>
      <c r="CD101" s="261"/>
      <c r="CE101" s="261"/>
      <c r="CF101" s="261"/>
      <c r="CG101" s="261"/>
      <c r="CH101" s="261"/>
      <c r="CI101" s="261"/>
      <c r="CJ101" s="261"/>
      <c r="CK101" s="261"/>
      <c r="CL101" s="261"/>
      <c r="CM101" s="261"/>
      <c r="CN101" s="261"/>
      <c r="CO101" s="261"/>
      <c r="CP101" s="261"/>
      <c r="CQ101" s="261"/>
      <c r="CR101" s="261"/>
      <c r="CU101" s="261"/>
      <c r="CZ101" s="261"/>
      <c r="DE101" s="261"/>
      <c r="DJ101" s="261"/>
    </row>
    <row r="102" spans="24:120" ht="1.5" hidden="1" customHeight="1" x14ac:dyDescent="0.15">
      <c r="CU102" s="261"/>
      <c r="CZ102" s="261"/>
      <c r="DE102" s="261"/>
      <c r="DJ102" s="261"/>
      <c r="DM102" s="261"/>
    </row>
    <row r="103" spans="24:120" hidden="1" x14ac:dyDescent="0.15">
      <c r="CT103" s="261"/>
      <c r="CV103" s="261"/>
      <c r="CW103" s="261"/>
      <c r="CY103" s="261"/>
      <c r="DA103" s="261"/>
      <c r="DB103" s="261"/>
      <c r="DD103" s="261"/>
      <c r="DF103" s="261"/>
      <c r="DG103" s="261"/>
      <c r="DI103" s="261"/>
      <c r="DK103" s="261"/>
      <c r="DL103" s="261"/>
      <c r="DM103" s="261"/>
      <c r="DN103" s="261"/>
      <c r="DO103" s="261"/>
      <c r="DP103" s="261"/>
    </row>
    <row r="104" spans="24:120" hidden="1" x14ac:dyDescent="0.15">
      <c r="CV104" s="261"/>
      <c r="CW104" s="261"/>
      <c r="DA104" s="261"/>
      <c r="DB104" s="261"/>
      <c r="DF104" s="261"/>
      <c r="DG104" s="261"/>
      <c r="DK104" s="261"/>
      <c r="DL104" s="261"/>
      <c r="DN104" s="261"/>
      <c r="DO104" s="261"/>
      <c r="DP104" s="261"/>
    </row>
    <row r="105" spans="24:120" ht="12.75" hidden="1" customHeight="1" x14ac:dyDescent="0.15"/>
  </sheetData>
  <sheetProtection algorithmName="SHA-512" hashValue="OwtuUSzUhzbNhDlWsBOGWWBIELD+PZO3HbL44FVlDt1GTF3T/uWZdX6+xndcswTTfDc2JEj+zp0t9i5e7uxjMg==" saltValue="78f7+uA8mXsGomLw/N4Frg=="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80" zoomScaleNormal="80" zoomScaleSheetLayoutView="55" workbookViewId="0"/>
  </sheetViews>
  <sheetFormatPr defaultColWidth="0" defaultRowHeight="13.5" customHeight="1" zeroHeight="1" x14ac:dyDescent="0.15"/>
  <cols>
    <col min="1" max="116" width="2.625" style="262" customWidth="1"/>
    <col min="117" max="16384" width="9" style="261" hidden="1"/>
  </cols>
  <sheetData>
    <row r="1" spans="2:116" x14ac:dyDescent="0.15">
      <c r="B1" s="261"/>
      <c r="C1" s="261"/>
      <c r="D1" s="261"/>
      <c r="E1" s="261"/>
      <c r="F1" s="261"/>
      <c r="G1" s="261"/>
      <c r="H1" s="261"/>
      <c r="I1" s="261"/>
      <c r="J1" s="261"/>
      <c r="K1" s="261"/>
      <c r="L1" s="261"/>
      <c r="M1" s="261"/>
      <c r="N1" s="261"/>
      <c r="O1" s="261"/>
      <c r="P1" s="261"/>
      <c r="Q1" s="261"/>
      <c r="R1" s="261"/>
      <c r="S1" s="261"/>
      <c r="T1" s="261"/>
      <c r="U1" s="261"/>
      <c r="V1" s="261"/>
      <c r="W1" s="261"/>
      <c r="X1" s="261"/>
      <c r="Y1" s="261"/>
      <c r="Z1" s="261"/>
      <c r="AA1" s="261"/>
      <c r="AB1" s="261"/>
      <c r="AC1" s="261"/>
      <c r="AD1" s="261"/>
      <c r="AE1" s="261"/>
      <c r="AF1" s="261"/>
      <c r="AG1" s="261"/>
      <c r="AH1" s="261"/>
      <c r="AI1" s="261"/>
      <c r="AJ1" s="261"/>
      <c r="AK1" s="261"/>
      <c r="AL1" s="261"/>
      <c r="AM1" s="261"/>
      <c r="AN1" s="261"/>
      <c r="AO1" s="261"/>
      <c r="AP1" s="261"/>
      <c r="AQ1" s="261"/>
      <c r="AR1" s="261"/>
      <c r="AS1" s="261"/>
      <c r="AT1" s="261"/>
      <c r="AU1" s="261"/>
      <c r="AV1" s="261"/>
      <c r="AW1" s="261"/>
      <c r="AX1" s="261"/>
      <c r="AY1" s="261"/>
      <c r="AZ1" s="261"/>
      <c r="BA1" s="261"/>
      <c r="BB1" s="261"/>
      <c r="BC1" s="261"/>
      <c r="BD1" s="261"/>
      <c r="BE1" s="261"/>
      <c r="BF1" s="261"/>
      <c r="BG1" s="261"/>
      <c r="BH1" s="261"/>
      <c r="BI1" s="261"/>
      <c r="BJ1" s="261"/>
      <c r="BK1" s="261"/>
      <c r="BL1" s="261"/>
      <c r="BM1" s="261"/>
      <c r="BN1" s="261"/>
      <c r="BO1" s="261"/>
      <c r="BP1" s="261"/>
      <c r="BQ1" s="261"/>
      <c r="BR1" s="261"/>
      <c r="BS1" s="261"/>
      <c r="BT1" s="261"/>
      <c r="BU1" s="261"/>
      <c r="BV1" s="261"/>
      <c r="BW1" s="261"/>
      <c r="BX1" s="261"/>
      <c r="BY1" s="261"/>
      <c r="BZ1" s="261"/>
      <c r="CA1" s="261"/>
      <c r="CB1" s="261"/>
      <c r="CC1" s="261"/>
      <c r="CD1" s="261"/>
      <c r="CE1" s="261"/>
      <c r="CF1" s="261"/>
      <c r="CG1" s="261"/>
      <c r="CH1" s="261"/>
      <c r="CI1" s="261"/>
      <c r="CJ1" s="261"/>
      <c r="CK1" s="261"/>
      <c r="CL1" s="261"/>
      <c r="CM1" s="261"/>
      <c r="CN1" s="261"/>
      <c r="CO1" s="261"/>
      <c r="CP1" s="261"/>
      <c r="CQ1" s="261"/>
      <c r="CR1" s="261"/>
      <c r="CS1" s="261"/>
      <c r="CT1" s="261"/>
      <c r="CU1" s="261"/>
      <c r="CV1" s="261"/>
      <c r="CW1" s="261"/>
      <c r="CX1" s="261"/>
      <c r="CY1" s="261"/>
      <c r="CZ1" s="261"/>
      <c r="DA1" s="261"/>
      <c r="DB1" s="261"/>
      <c r="DC1" s="261"/>
      <c r="DD1" s="261"/>
      <c r="DE1" s="261"/>
      <c r="DF1" s="261"/>
      <c r="DG1" s="261"/>
      <c r="DH1" s="261"/>
      <c r="DI1" s="261"/>
      <c r="DJ1" s="261"/>
      <c r="DK1" s="261"/>
      <c r="DL1" s="261"/>
    </row>
    <row r="2" spans="2:116" x14ac:dyDescent="0.15"/>
    <row r="3" spans="2:116" x14ac:dyDescent="0.15"/>
    <row r="4" spans="2:116" x14ac:dyDescent="0.15">
      <c r="R4" s="261"/>
      <c r="S4" s="261"/>
      <c r="T4" s="261"/>
      <c r="U4" s="261"/>
      <c r="V4" s="261"/>
      <c r="W4" s="261"/>
      <c r="X4" s="261"/>
      <c r="Y4" s="261"/>
      <c r="Z4" s="261"/>
      <c r="AA4" s="261"/>
      <c r="AB4" s="261"/>
      <c r="AC4" s="261"/>
      <c r="AD4" s="261"/>
      <c r="AE4" s="261"/>
      <c r="AF4" s="261"/>
      <c r="AG4" s="261"/>
      <c r="AH4" s="261"/>
      <c r="AI4" s="261"/>
      <c r="AJ4" s="261"/>
      <c r="AK4" s="261"/>
      <c r="AL4" s="261"/>
      <c r="AM4" s="261"/>
      <c r="AN4" s="261"/>
      <c r="AO4" s="261"/>
      <c r="AP4" s="261"/>
      <c r="AQ4" s="261"/>
      <c r="AR4" s="261"/>
      <c r="AS4" s="261"/>
      <c r="AT4" s="261"/>
      <c r="AU4" s="261"/>
      <c r="AV4" s="261"/>
      <c r="AW4" s="261"/>
      <c r="AX4" s="261"/>
      <c r="AY4" s="261"/>
      <c r="AZ4" s="261"/>
      <c r="BA4" s="261"/>
      <c r="BB4" s="261"/>
      <c r="BC4" s="261"/>
      <c r="BD4" s="261"/>
      <c r="BE4" s="261"/>
      <c r="BF4" s="261"/>
      <c r="BG4" s="261"/>
      <c r="BH4" s="261"/>
      <c r="BI4" s="261"/>
      <c r="BJ4" s="261"/>
      <c r="BK4" s="261"/>
      <c r="BL4" s="261"/>
      <c r="BM4" s="261"/>
      <c r="BN4" s="261"/>
      <c r="BO4" s="261"/>
      <c r="BP4" s="261"/>
      <c r="BQ4" s="261"/>
      <c r="BR4" s="261"/>
      <c r="BS4" s="261"/>
      <c r="BT4" s="261"/>
      <c r="BU4" s="261"/>
      <c r="BV4" s="261"/>
      <c r="BW4" s="261"/>
      <c r="BX4" s="261"/>
      <c r="BY4" s="261"/>
      <c r="BZ4" s="261"/>
      <c r="CA4" s="261"/>
      <c r="CB4" s="261"/>
      <c r="CC4" s="261"/>
      <c r="CD4" s="261"/>
      <c r="CE4" s="261"/>
      <c r="CF4" s="261"/>
      <c r="CG4" s="261"/>
      <c r="CH4" s="261"/>
      <c r="CI4" s="261"/>
      <c r="CJ4" s="261"/>
      <c r="CK4" s="261"/>
      <c r="CL4" s="261"/>
      <c r="CM4" s="261"/>
      <c r="CN4" s="261"/>
      <c r="CO4" s="261"/>
      <c r="CP4" s="261"/>
      <c r="CQ4" s="261"/>
      <c r="CR4" s="261"/>
      <c r="CS4" s="261"/>
      <c r="CT4" s="261"/>
      <c r="CU4" s="261"/>
      <c r="CV4" s="261"/>
      <c r="CW4" s="261"/>
      <c r="CX4" s="261"/>
      <c r="CY4" s="261"/>
      <c r="CZ4" s="261"/>
      <c r="DA4" s="261"/>
      <c r="DB4" s="261"/>
      <c r="DC4" s="261"/>
      <c r="DD4" s="261"/>
      <c r="DE4" s="261"/>
      <c r="DF4" s="261"/>
      <c r="DG4" s="261"/>
      <c r="DH4" s="261"/>
      <c r="DI4" s="261"/>
      <c r="DJ4" s="261"/>
      <c r="DK4" s="261"/>
      <c r="DL4" s="261"/>
    </row>
    <row r="5" spans="2:116" x14ac:dyDescent="0.15">
      <c r="R5" s="261"/>
      <c r="S5" s="261"/>
      <c r="T5" s="261"/>
      <c r="U5" s="261"/>
      <c r="V5" s="261"/>
      <c r="W5" s="261"/>
      <c r="X5" s="261"/>
      <c r="Y5" s="261"/>
      <c r="Z5" s="261"/>
      <c r="AA5" s="261"/>
      <c r="AB5" s="261"/>
      <c r="AC5" s="261"/>
      <c r="AD5" s="261"/>
      <c r="AE5" s="261"/>
      <c r="AF5" s="261"/>
      <c r="AG5" s="261"/>
      <c r="AH5" s="261"/>
      <c r="AI5" s="261"/>
      <c r="AJ5" s="261"/>
      <c r="AK5" s="261"/>
      <c r="AL5" s="261"/>
      <c r="AM5" s="261"/>
      <c r="AN5" s="261"/>
      <c r="AO5" s="261"/>
      <c r="AP5" s="261"/>
      <c r="AQ5" s="261"/>
      <c r="AR5" s="261"/>
      <c r="AS5" s="261"/>
      <c r="AT5" s="261"/>
      <c r="AU5" s="261"/>
      <c r="AV5" s="261"/>
      <c r="AW5" s="261"/>
      <c r="AX5" s="261"/>
      <c r="AY5" s="261"/>
      <c r="AZ5" s="261"/>
      <c r="BA5" s="261"/>
      <c r="BB5" s="261"/>
      <c r="BC5" s="261"/>
      <c r="BD5" s="261"/>
      <c r="BE5" s="261"/>
      <c r="BF5" s="261"/>
      <c r="BG5" s="261"/>
      <c r="BH5" s="261"/>
      <c r="BI5" s="261"/>
      <c r="BJ5" s="261"/>
      <c r="BK5" s="261"/>
      <c r="BL5" s="261"/>
      <c r="BM5" s="261"/>
      <c r="BN5" s="261"/>
      <c r="BO5" s="261"/>
      <c r="BP5" s="261"/>
      <c r="BQ5" s="261"/>
      <c r="BR5" s="261"/>
      <c r="BS5" s="261"/>
      <c r="BT5" s="261"/>
      <c r="BU5" s="261"/>
      <c r="BV5" s="261"/>
      <c r="BW5" s="261"/>
      <c r="BX5" s="261"/>
      <c r="BY5" s="261"/>
      <c r="BZ5" s="261"/>
      <c r="CA5" s="261"/>
      <c r="CB5" s="261"/>
      <c r="CC5" s="261"/>
      <c r="CD5" s="261"/>
      <c r="CE5" s="261"/>
      <c r="CF5" s="261"/>
      <c r="CG5" s="261"/>
      <c r="CH5" s="261"/>
      <c r="CI5" s="261"/>
      <c r="CJ5" s="261"/>
      <c r="CK5" s="261"/>
      <c r="CL5" s="261"/>
      <c r="CM5" s="261"/>
      <c r="CN5" s="261"/>
      <c r="CO5" s="261"/>
      <c r="CP5" s="261"/>
      <c r="CQ5" s="261"/>
      <c r="CR5" s="261"/>
      <c r="CS5" s="261"/>
      <c r="CT5" s="261"/>
      <c r="CU5" s="261"/>
      <c r="CV5" s="261"/>
      <c r="CW5" s="261"/>
      <c r="CX5" s="261"/>
      <c r="CY5" s="261"/>
      <c r="CZ5" s="261"/>
      <c r="DA5" s="261"/>
      <c r="DB5" s="261"/>
      <c r="DC5" s="261"/>
      <c r="DD5" s="261"/>
      <c r="DE5" s="261"/>
      <c r="DF5" s="261"/>
      <c r="DG5" s="261"/>
      <c r="DH5" s="261"/>
      <c r="DI5" s="261"/>
      <c r="DJ5" s="261"/>
      <c r="DK5" s="261"/>
      <c r="DL5" s="261"/>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61"/>
      <c r="J18" s="261"/>
      <c r="K18" s="261"/>
      <c r="L18" s="261"/>
      <c r="M18" s="261"/>
      <c r="N18" s="261"/>
      <c r="O18" s="261"/>
      <c r="P18" s="261"/>
      <c r="Q18" s="261"/>
      <c r="R18" s="261"/>
      <c r="S18" s="261"/>
      <c r="T18" s="261"/>
      <c r="U18" s="261"/>
      <c r="V18" s="261"/>
      <c r="W18" s="261"/>
      <c r="X18" s="261"/>
      <c r="Y18" s="261"/>
      <c r="Z18" s="261"/>
      <c r="AA18" s="261"/>
      <c r="AB18" s="261"/>
      <c r="AC18" s="261"/>
      <c r="AD18" s="261"/>
      <c r="AE18" s="261"/>
      <c r="AF18" s="261"/>
      <c r="AG18" s="261"/>
      <c r="AH18" s="261"/>
      <c r="AI18" s="261"/>
      <c r="AJ18" s="261"/>
      <c r="AK18" s="261"/>
      <c r="AL18" s="261"/>
      <c r="AM18" s="261"/>
      <c r="AN18" s="261"/>
      <c r="AO18" s="261"/>
      <c r="AP18" s="261"/>
      <c r="AQ18" s="261"/>
      <c r="AR18" s="261"/>
      <c r="AS18" s="261"/>
      <c r="AT18" s="261"/>
      <c r="AU18" s="261"/>
      <c r="AV18" s="261"/>
      <c r="AW18" s="261"/>
      <c r="AX18" s="261"/>
      <c r="AY18" s="261"/>
      <c r="AZ18" s="261"/>
      <c r="BA18" s="261"/>
      <c r="BB18" s="261"/>
      <c r="BC18" s="261"/>
      <c r="BD18" s="261"/>
      <c r="BE18" s="261"/>
      <c r="BF18" s="261"/>
      <c r="BG18" s="261"/>
      <c r="BH18" s="261"/>
      <c r="BI18" s="261"/>
      <c r="BJ18" s="261"/>
      <c r="BK18" s="261"/>
      <c r="BL18" s="261"/>
      <c r="BM18" s="261"/>
      <c r="BN18" s="261"/>
      <c r="BO18" s="261"/>
      <c r="BP18" s="261"/>
      <c r="BQ18" s="261"/>
      <c r="BR18" s="261"/>
      <c r="BS18" s="261"/>
      <c r="BT18" s="261"/>
      <c r="BU18" s="261"/>
      <c r="BV18" s="261"/>
      <c r="BW18" s="261"/>
      <c r="BX18" s="261"/>
      <c r="BY18" s="261"/>
      <c r="BZ18" s="261"/>
      <c r="CA18" s="261"/>
      <c r="CB18" s="261"/>
      <c r="CC18" s="261"/>
      <c r="CD18" s="261"/>
      <c r="CE18" s="261"/>
      <c r="CF18" s="261"/>
      <c r="CG18" s="261"/>
      <c r="CH18" s="261"/>
      <c r="CI18" s="261"/>
      <c r="CJ18" s="261"/>
      <c r="CK18" s="261"/>
      <c r="CL18" s="261"/>
      <c r="CM18" s="261"/>
      <c r="CN18" s="261"/>
      <c r="CO18" s="261"/>
      <c r="CP18" s="261"/>
      <c r="CQ18" s="261"/>
      <c r="CR18" s="261"/>
      <c r="CS18" s="261"/>
      <c r="CT18" s="261"/>
      <c r="CU18" s="261"/>
      <c r="CV18" s="261"/>
      <c r="CW18" s="261"/>
      <c r="CX18" s="261"/>
      <c r="CY18" s="261"/>
      <c r="CZ18" s="261"/>
      <c r="DA18" s="261"/>
      <c r="DB18" s="261"/>
      <c r="DC18" s="261"/>
      <c r="DD18" s="261"/>
      <c r="DE18" s="261"/>
      <c r="DF18" s="261"/>
      <c r="DG18" s="261"/>
      <c r="DH18" s="261"/>
      <c r="DI18" s="261"/>
      <c r="DJ18" s="261"/>
      <c r="DK18" s="261"/>
      <c r="DL18" s="261"/>
    </row>
    <row r="19" spans="9:116" x14ac:dyDescent="0.15"/>
    <row r="20" spans="9:116" x14ac:dyDescent="0.15"/>
    <row r="21" spans="9:116" x14ac:dyDescent="0.15">
      <c r="DL21" s="261"/>
    </row>
    <row r="22" spans="9:116" x14ac:dyDescent="0.15">
      <c r="DI22" s="261"/>
      <c r="DJ22" s="261"/>
      <c r="DK22" s="261"/>
      <c r="DL22" s="261"/>
    </row>
    <row r="23" spans="9:116" x14ac:dyDescent="0.15">
      <c r="CY23" s="261"/>
      <c r="CZ23" s="261"/>
      <c r="DA23" s="261"/>
      <c r="DB23" s="261"/>
      <c r="DC23" s="261"/>
      <c r="DD23" s="261"/>
      <c r="DE23" s="261"/>
      <c r="DF23" s="261"/>
      <c r="DG23" s="261"/>
      <c r="DH23" s="261"/>
      <c r="DI23" s="261"/>
      <c r="DJ23" s="261"/>
      <c r="DK23" s="261"/>
      <c r="DL23" s="261"/>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61"/>
      <c r="DA35" s="261"/>
      <c r="DB35" s="261"/>
      <c r="DC35" s="261"/>
      <c r="DD35" s="261"/>
      <c r="DE35" s="261"/>
      <c r="DF35" s="261"/>
      <c r="DG35" s="261"/>
      <c r="DH35" s="261"/>
      <c r="DI35" s="261"/>
      <c r="DJ35" s="261"/>
      <c r="DK35" s="261"/>
      <c r="DL35" s="261"/>
    </row>
    <row r="36" spans="15:116" x14ac:dyDescent="0.15"/>
    <row r="37" spans="15:116" x14ac:dyDescent="0.15">
      <c r="DL37" s="261"/>
    </row>
    <row r="38" spans="15:116" x14ac:dyDescent="0.15">
      <c r="DI38" s="261"/>
      <c r="DJ38" s="261"/>
      <c r="DK38" s="261"/>
      <c r="DL38" s="261"/>
    </row>
    <row r="39" spans="15:116" x14ac:dyDescent="0.15"/>
    <row r="40" spans="15:116" x14ac:dyDescent="0.15"/>
    <row r="41" spans="15:116" x14ac:dyDescent="0.15"/>
    <row r="42" spans="15:116" x14ac:dyDescent="0.15"/>
    <row r="43" spans="15:116" x14ac:dyDescent="0.15">
      <c r="O43" s="261"/>
      <c r="P43" s="261"/>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1"/>
      <c r="AY43" s="261"/>
      <c r="AZ43" s="261"/>
      <c r="BA43" s="261"/>
      <c r="BB43" s="261"/>
      <c r="BC43" s="261"/>
      <c r="BD43" s="261"/>
      <c r="BE43" s="261"/>
      <c r="BF43" s="261"/>
      <c r="BG43" s="261"/>
      <c r="BH43" s="261"/>
      <c r="BI43" s="261"/>
      <c r="BJ43" s="261"/>
      <c r="BK43" s="261"/>
      <c r="BL43" s="261"/>
      <c r="BM43" s="261"/>
      <c r="BN43" s="261"/>
      <c r="BO43" s="261"/>
      <c r="BP43" s="261"/>
      <c r="BQ43" s="261"/>
      <c r="BR43" s="261"/>
      <c r="BS43" s="261"/>
      <c r="BT43" s="261"/>
      <c r="BU43" s="261"/>
      <c r="BV43" s="261"/>
      <c r="BW43" s="261"/>
      <c r="BX43" s="261"/>
      <c r="BY43" s="261"/>
      <c r="BZ43" s="261"/>
      <c r="CA43" s="261"/>
      <c r="CB43" s="261"/>
      <c r="CC43" s="261"/>
      <c r="CD43" s="261"/>
      <c r="CE43" s="261"/>
      <c r="CF43" s="261"/>
      <c r="CG43" s="261"/>
      <c r="CH43" s="261"/>
      <c r="CI43" s="261"/>
      <c r="CJ43" s="261"/>
      <c r="CK43" s="261"/>
      <c r="CL43" s="261"/>
      <c r="CM43" s="261"/>
      <c r="CN43" s="261"/>
      <c r="CO43" s="261"/>
      <c r="CP43" s="261"/>
      <c r="CQ43" s="261"/>
      <c r="CR43" s="261"/>
      <c r="CS43" s="261"/>
      <c r="CT43" s="261"/>
      <c r="CU43" s="261"/>
      <c r="CV43" s="261"/>
      <c r="CW43" s="261"/>
      <c r="CX43" s="261"/>
      <c r="CY43" s="261"/>
      <c r="CZ43" s="261"/>
      <c r="DA43" s="261"/>
      <c r="DB43" s="261"/>
      <c r="DC43" s="261"/>
      <c r="DD43" s="261"/>
      <c r="DE43" s="261"/>
      <c r="DF43" s="261"/>
      <c r="DG43" s="261"/>
      <c r="DH43" s="261"/>
      <c r="DI43" s="261"/>
      <c r="DJ43" s="261"/>
      <c r="DK43" s="261"/>
      <c r="DL43" s="261"/>
    </row>
    <row r="44" spans="15:116" x14ac:dyDescent="0.15">
      <c r="DL44" s="261"/>
    </row>
    <row r="45" spans="15:116" x14ac:dyDescent="0.15"/>
    <row r="46" spans="15:116" x14ac:dyDescent="0.15">
      <c r="DA46" s="261"/>
      <c r="DB46" s="261"/>
      <c r="DC46" s="261"/>
      <c r="DD46" s="261"/>
      <c r="DE46" s="261"/>
      <c r="DF46" s="261"/>
      <c r="DG46" s="261"/>
      <c r="DH46" s="261"/>
      <c r="DI46" s="261"/>
      <c r="DJ46" s="261"/>
      <c r="DK46" s="261"/>
      <c r="DL46" s="261"/>
    </row>
    <row r="47" spans="15:116" x14ac:dyDescent="0.15"/>
    <row r="48" spans="15:116" x14ac:dyDescent="0.15"/>
    <row r="49" spans="104:116" x14ac:dyDescent="0.15"/>
    <row r="50" spans="104:116" x14ac:dyDescent="0.15">
      <c r="CZ50" s="261"/>
      <c r="DA50" s="261"/>
      <c r="DB50" s="261"/>
      <c r="DC50" s="261"/>
      <c r="DD50" s="261"/>
      <c r="DE50" s="261"/>
      <c r="DF50" s="261"/>
      <c r="DG50" s="261"/>
      <c r="DH50" s="261"/>
      <c r="DI50" s="261"/>
      <c r="DJ50" s="261"/>
      <c r="DK50" s="261"/>
      <c r="DL50" s="261"/>
    </row>
    <row r="51" spans="104:116" x14ac:dyDescent="0.15"/>
    <row r="52" spans="104:116" x14ac:dyDescent="0.15"/>
    <row r="53" spans="104:116" x14ac:dyDescent="0.15">
      <c r="DL53" s="261"/>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61"/>
      <c r="DD67" s="261"/>
      <c r="DE67" s="261"/>
      <c r="DF67" s="261"/>
      <c r="DG67" s="261"/>
      <c r="DH67" s="261"/>
      <c r="DI67" s="261"/>
      <c r="DJ67" s="261"/>
      <c r="DK67" s="261"/>
      <c r="DL67" s="261"/>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QiDf2HArbQF64h6xlKDoHgNxBEYGvIYEzkdvMcfsJKstm+1d6YSt/sgQEuUHYaOEkXP65+vUui0BRSJYI4USfA==" saltValue="2/eNCjGPpjLV+IgAv67TjA==" spinCount="100000" sheet="1" objects="1" scenarios="1"/>
  <dataConsolidate/>
  <phoneticPr fontId="2"/>
  <printOptions horizontalCentered="1" verticalCentered="1"/>
  <pageMargins left="0" right="0" top="0" bottom="0" header="0" footer="0"/>
  <pageSetup paperSize="9" scale="48" orientation="landscape"/>
  <headerFooter alignWithMargins="0">
    <oddFooter>&amp;C&amp;P/&amp;N</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zoomScale="80" zoomScaleSheetLayoutView="80" workbookViewId="0"/>
  </sheetViews>
  <sheetFormatPr defaultColWidth="0" defaultRowHeight="13.5" customHeight="1" zeroHeight="1" x14ac:dyDescent="0.15"/>
  <cols>
    <col min="1" max="36" width="2.5" style="263" customWidth="1"/>
    <col min="37" max="44" width="17" style="263" customWidth="1"/>
    <col min="45" max="45" width="6.125" style="269" customWidth="1"/>
    <col min="46" max="46" width="3" style="267" customWidth="1"/>
    <col min="47" max="47" width="19.125" style="263" hidden="1" customWidth="1"/>
    <col min="48" max="52" width="12.625" style="263" hidden="1" customWidth="1"/>
    <col min="53" max="16384" width="8.625" style="263" hidden="1"/>
  </cols>
  <sheetData>
    <row r="1" spans="1:46" x14ac:dyDescent="0.15">
      <c r="AS1" s="263"/>
      <c r="AT1" s="263"/>
    </row>
    <row r="2" spans="1:46" x14ac:dyDescent="0.15">
      <c r="AS2" s="263"/>
      <c r="AT2" s="263"/>
    </row>
    <row r="3" spans="1:46" x14ac:dyDescent="0.15">
      <c r="AS3" s="263"/>
      <c r="AT3" s="263"/>
    </row>
    <row r="4" spans="1:46" x14ac:dyDescent="0.15">
      <c r="AS4" s="263"/>
      <c r="AT4" s="263"/>
    </row>
    <row r="5" spans="1:46" ht="17.25" x14ac:dyDescent="0.15">
      <c r="A5" s="264" t="s">
        <v>519</v>
      </c>
      <c r="B5" s="265"/>
      <c r="C5" s="265"/>
      <c r="D5" s="265"/>
      <c r="E5" s="265"/>
      <c r="F5" s="265"/>
      <c r="G5" s="265"/>
      <c r="H5" s="265"/>
      <c r="I5" s="265"/>
      <c r="J5" s="265"/>
      <c r="K5" s="265"/>
      <c r="L5" s="265"/>
      <c r="M5" s="265"/>
      <c r="N5" s="265"/>
      <c r="O5" s="265"/>
      <c r="P5" s="265"/>
      <c r="Q5" s="265"/>
      <c r="R5" s="265"/>
      <c r="S5" s="265"/>
      <c r="T5" s="265"/>
      <c r="U5" s="265"/>
      <c r="V5" s="265"/>
      <c r="W5" s="265"/>
      <c r="X5" s="265"/>
      <c r="Y5" s="265"/>
      <c r="Z5" s="265"/>
      <c r="AA5" s="265"/>
      <c r="AB5" s="265"/>
      <c r="AC5" s="265"/>
      <c r="AD5" s="265"/>
      <c r="AE5" s="265"/>
      <c r="AF5" s="265"/>
      <c r="AG5" s="265"/>
      <c r="AH5" s="265"/>
      <c r="AI5" s="265"/>
      <c r="AJ5" s="265"/>
      <c r="AK5" s="265"/>
      <c r="AL5" s="265"/>
      <c r="AM5" s="265"/>
      <c r="AN5" s="265"/>
      <c r="AO5" s="265"/>
      <c r="AP5" s="265"/>
      <c r="AQ5" s="265"/>
      <c r="AR5" s="265"/>
      <c r="AS5" s="266"/>
    </row>
    <row r="6" spans="1:46" x14ac:dyDescent="0.15">
      <c r="A6" s="267"/>
      <c r="AK6" s="268" t="s">
        <v>520</v>
      </c>
      <c r="AL6" s="268"/>
      <c r="AM6" s="268"/>
      <c r="AN6" s="268"/>
    </row>
    <row r="7" spans="1:46" ht="13.5" customHeight="1" x14ac:dyDescent="0.15">
      <c r="A7" s="267"/>
      <c r="AK7" s="270"/>
      <c r="AL7" s="271"/>
      <c r="AM7" s="271"/>
      <c r="AN7" s="272"/>
      <c r="AO7" s="1141" t="s">
        <v>521</v>
      </c>
      <c r="AP7" s="273"/>
      <c r="AQ7" s="274" t="s">
        <v>522</v>
      </c>
      <c r="AR7" s="275"/>
    </row>
    <row r="8" spans="1:46" x14ac:dyDescent="0.15">
      <c r="A8" s="267"/>
      <c r="AK8" s="276"/>
      <c r="AL8" s="277"/>
      <c r="AM8" s="277"/>
      <c r="AN8" s="278"/>
      <c r="AO8" s="1142"/>
      <c r="AP8" s="279" t="s">
        <v>523</v>
      </c>
      <c r="AQ8" s="280" t="s">
        <v>524</v>
      </c>
      <c r="AR8" s="281" t="s">
        <v>525</v>
      </c>
    </row>
    <row r="9" spans="1:46" x14ac:dyDescent="0.15">
      <c r="A9" s="267"/>
      <c r="AK9" s="1132" t="s">
        <v>526</v>
      </c>
      <c r="AL9" s="1133"/>
      <c r="AM9" s="1133"/>
      <c r="AN9" s="1134"/>
      <c r="AO9" s="282">
        <v>1717386</v>
      </c>
      <c r="AP9" s="282">
        <v>57239</v>
      </c>
      <c r="AQ9" s="283">
        <v>63681</v>
      </c>
      <c r="AR9" s="284">
        <v>-10.1</v>
      </c>
    </row>
    <row r="10" spans="1:46" ht="13.5" customHeight="1" x14ac:dyDescent="0.15">
      <c r="A10" s="267"/>
      <c r="AK10" s="1132" t="s">
        <v>527</v>
      </c>
      <c r="AL10" s="1133"/>
      <c r="AM10" s="1133"/>
      <c r="AN10" s="1134"/>
      <c r="AO10" s="285">
        <v>355469</v>
      </c>
      <c r="AP10" s="285">
        <v>11847</v>
      </c>
      <c r="AQ10" s="286">
        <v>8003</v>
      </c>
      <c r="AR10" s="287">
        <v>48</v>
      </c>
    </row>
    <row r="11" spans="1:46" ht="13.5" customHeight="1" x14ac:dyDescent="0.15">
      <c r="A11" s="267"/>
      <c r="AK11" s="1132" t="s">
        <v>528</v>
      </c>
      <c r="AL11" s="1133"/>
      <c r="AM11" s="1133"/>
      <c r="AN11" s="1134"/>
      <c r="AO11" s="285">
        <v>9213</v>
      </c>
      <c r="AP11" s="285">
        <v>307</v>
      </c>
      <c r="AQ11" s="286">
        <v>360</v>
      </c>
      <c r="AR11" s="287">
        <v>-14.7</v>
      </c>
    </row>
    <row r="12" spans="1:46" ht="13.5" customHeight="1" x14ac:dyDescent="0.15">
      <c r="A12" s="267"/>
      <c r="AK12" s="1132" t="s">
        <v>529</v>
      </c>
      <c r="AL12" s="1133"/>
      <c r="AM12" s="1133"/>
      <c r="AN12" s="1134"/>
      <c r="AO12" s="285">
        <v>194</v>
      </c>
      <c r="AP12" s="285">
        <v>6</v>
      </c>
      <c r="AQ12" s="286">
        <v>18</v>
      </c>
      <c r="AR12" s="287">
        <v>-66.7</v>
      </c>
    </row>
    <row r="13" spans="1:46" ht="13.5" customHeight="1" x14ac:dyDescent="0.15">
      <c r="A13" s="267"/>
      <c r="AK13" s="1132" t="s">
        <v>530</v>
      </c>
      <c r="AL13" s="1133"/>
      <c r="AM13" s="1133"/>
      <c r="AN13" s="1134"/>
      <c r="AO13" s="285">
        <v>45753</v>
      </c>
      <c r="AP13" s="285">
        <v>1525</v>
      </c>
      <c r="AQ13" s="286">
        <v>2539</v>
      </c>
      <c r="AR13" s="287">
        <v>-39.9</v>
      </c>
    </row>
    <row r="14" spans="1:46" ht="13.5" customHeight="1" x14ac:dyDescent="0.15">
      <c r="A14" s="267"/>
      <c r="AK14" s="1132" t="s">
        <v>531</v>
      </c>
      <c r="AL14" s="1133"/>
      <c r="AM14" s="1133"/>
      <c r="AN14" s="1134"/>
      <c r="AO14" s="285">
        <v>38144</v>
      </c>
      <c r="AP14" s="285">
        <v>1271</v>
      </c>
      <c r="AQ14" s="286">
        <v>1117</v>
      </c>
      <c r="AR14" s="287">
        <v>13.8</v>
      </c>
    </row>
    <row r="15" spans="1:46" ht="13.5" customHeight="1" x14ac:dyDescent="0.15">
      <c r="A15" s="267"/>
      <c r="AK15" s="1135" t="s">
        <v>532</v>
      </c>
      <c r="AL15" s="1136"/>
      <c r="AM15" s="1136"/>
      <c r="AN15" s="1137"/>
      <c r="AO15" s="285">
        <v>-120046</v>
      </c>
      <c r="AP15" s="285">
        <v>-4001</v>
      </c>
      <c r="AQ15" s="286">
        <v>-4412</v>
      </c>
      <c r="AR15" s="287">
        <v>-9.3000000000000007</v>
      </c>
    </row>
    <row r="16" spans="1:46" x14ac:dyDescent="0.15">
      <c r="A16" s="267"/>
      <c r="AK16" s="1135" t="s">
        <v>189</v>
      </c>
      <c r="AL16" s="1136"/>
      <c r="AM16" s="1136"/>
      <c r="AN16" s="1137"/>
      <c r="AO16" s="285">
        <v>2046113</v>
      </c>
      <c r="AP16" s="285">
        <v>68195</v>
      </c>
      <c r="AQ16" s="286">
        <v>71307</v>
      </c>
      <c r="AR16" s="287">
        <v>-4.4000000000000004</v>
      </c>
    </row>
    <row r="17" spans="1:46" x14ac:dyDescent="0.15">
      <c r="A17" s="267"/>
    </row>
    <row r="18" spans="1:46" x14ac:dyDescent="0.15">
      <c r="A18" s="267"/>
      <c r="AQ18" s="288"/>
      <c r="AR18" s="288"/>
    </row>
    <row r="19" spans="1:46" x14ac:dyDescent="0.15">
      <c r="A19" s="267"/>
      <c r="AK19" s="263" t="s">
        <v>533</v>
      </c>
    </row>
    <row r="20" spans="1:46" x14ac:dyDescent="0.15">
      <c r="A20" s="267"/>
      <c r="AK20" s="289"/>
      <c r="AL20" s="290"/>
      <c r="AM20" s="290"/>
      <c r="AN20" s="291"/>
      <c r="AO20" s="292" t="s">
        <v>534</v>
      </c>
      <c r="AP20" s="293" t="s">
        <v>535</v>
      </c>
      <c r="AQ20" s="294" t="s">
        <v>536</v>
      </c>
      <c r="AR20" s="295"/>
    </row>
    <row r="21" spans="1:46" s="268" customFormat="1" x14ac:dyDescent="0.15">
      <c r="A21" s="296"/>
      <c r="AK21" s="1138" t="s">
        <v>537</v>
      </c>
      <c r="AL21" s="1139"/>
      <c r="AM21" s="1139"/>
      <c r="AN21" s="1140"/>
      <c r="AO21" s="297">
        <v>5.3</v>
      </c>
      <c r="AP21" s="298">
        <v>6.49</v>
      </c>
      <c r="AQ21" s="299">
        <v>-1.19</v>
      </c>
      <c r="AS21" s="300"/>
      <c r="AT21" s="296"/>
    </row>
    <row r="22" spans="1:46" s="268" customFormat="1" x14ac:dyDescent="0.15">
      <c r="A22" s="296"/>
      <c r="AK22" s="1138" t="s">
        <v>538</v>
      </c>
      <c r="AL22" s="1139"/>
      <c r="AM22" s="1139"/>
      <c r="AN22" s="1140"/>
      <c r="AO22" s="301">
        <v>99.4</v>
      </c>
      <c r="AP22" s="302">
        <v>97.2</v>
      </c>
      <c r="AQ22" s="303">
        <v>2.2000000000000002</v>
      </c>
      <c r="AR22" s="288"/>
      <c r="AS22" s="300"/>
      <c r="AT22" s="296"/>
    </row>
    <row r="23" spans="1:46" s="268" customFormat="1" x14ac:dyDescent="0.15">
      <c r="A23" s="296"/>
      <c r="AP23" s="288"/>
      <c r="AQ23" s="288"/>
      <c r="AR23" s="288"/>
      <c r="AS23" s="300"/>
      <c r="AT23" s="296"/>
    </row>
    <row r="24" spans="1:46" s="268" customFormat="1" x14ac:dyDescent="0.15">
      <c r="A24" s="296"/>
      <c r="AP24" s="288"/>
      <c r="AQ24" s="288"/>
      <c r="AR24" s="288"/>
      <c r="AS24" s="300"/>
      <c r="AT24" s="296"/>
    </row>
    <row r="25" spans="1:46" s="268" customFormat="1" x14ac:dyDescent="0.15">
      <c r="A25" s="304"/>
      <c r="B25" s="305"/>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5"/>
      <c r="AP25" s="306"/>
      <c r="AQ25" s="306"/>
      <c r="AR25" s="306"/>
      <c r="AS25" s="307"/>
      <c r="AT25" s="296"/>
    </row>
    <row r="26" spans="1:46" s="268" customFormat="1" x14ac:dyDescent="0.15">
      <c r="A26" s="268" t="s">
        <v>539</v>
      </c>
      <c r="AP26" s="288"/>
      <c r="AQ26" s="288"/>
      <c r="AR26" s="288"/>
    </row>
    <row r="27" spans="1:46" x14ac:dyDescent="0.15">
      <c r="A27" s="308"/>
      <c r="AS27" s="263"/>
      <c r="AT27" s="263"/>
    </row>
    <row r="28" spans="1:46" ht="17.25" x14ac:dyDescent="0.15">
      <c r="A28" s="264" t="s">
        <v>540</v>
      </c>
      <c r="B28" s="265"/>
      <c r="C28" s="265"/>
      <c r="D28" s="265"/>
      <c r="E28" s="265"/>
      <c r="F28" s="265"/>
      <c r="G28" s="265"/>
      <c r="H28" s="265"/>
      <c r="I28" s="265"/>
      <c r="J28" s="265"/>
      <c r="K28" s="265"/>
      <c r="L28" s="265"/>
      <c r="M28" s="265"/>
      <c r="N28" s="265"/>
      <c r="O28" s="265"/>
      <c r="P28" s="265"/>
      <c r="Q28" s="265"/>
      <c r="R28" s="265"/>
      <c r="S28" s="265"/>
      <c r="T28" s="265"/>
      <c r="U28" s="265"/>
      <c r="V28" s="265"/>
      <c r="W28" s="265"/>
      <c r="X28" s="265"/>
      <c r="Y28" s="265"/>
      <c r="Z28" s="265"/>
      <c r="AA28" s="265"/>
      <c r="AB28" s="265"/>
      <c r="AC28" s="265"/>
      <c r="AD28" s="265"/>
      <c r="AE28" s="265"/>
      <c r="AF28" s="265"/>
      <c r="AG28" s="265"/>
      <c r="AH28" s="265"/>
      <c r="AI28" s="265"/>
      <c r="AJ28" s="265"/>
      <c r="AK28" s="265"/>
      <c r="AL28" s="265"/>
      <c r="AM28" s="265"/>
      <c r="AN28" s="265"/>
      <c r="AO28" s="265"/>
      <c r="AP28" s="265"/>
      <c r="AQ28" s="265"/>
      <c r="AR28" s="265"/>
      <c r="AS28" s="309"/>
    </row>
    <row r="29" spans="1:46" x14ac:dyDescent="0.15">
      <c r="A29" s="267"/>
      <c r="AK29" s="268" t="s">
        <v>541</v>
      </c>
      <c r="AL29" s="268"/>
      <c r="AM29" s="268"/>
      <c r="AN29" s="268"/>
      <c r="AS29" s="310"/>
    </row>
    <row r="30" spans="1:46" ht="13.5" customHeight="1" x14ac:dyDescent="0.15">
      <c r="A30" s="267"/>
      <c r="AK30" s="270"/>
      <c r="AL30" s="271"/>
      <c r="AM30" s="271"/>
      <c r="AN30" s="272"/>
      <c r="AO30" s="1141" t="s">
        <v>521</v>
      </c>
      <c r="AP30" s="273"/>
      <c r="AQ30" s="274" t="s">
        <v>522</v>
      </c>
      <c r="AR30" s="275"/>
    </row>
    <row r="31" spans="1:46" x14ac:dyDescent="0.15">
      <c r="A31" s="267"/>
      <c r="AK31" s="276"/>
      <c r="AL31" s="277"/>
      <c r="AM31" s="277"/>
      <c r="AN31" s="278"/>
      <c r="AO31" s="1142"/>
      <c r="AP31" s="279" t="s">
        <v>523</v>
      </c>
      <c r="AQ31" s="280" t="s">
        <v>524</v>
      </c>
      <c r="AR31" s="281" t="s">
        <v>525</v>
      </c>
    </row>
    <row r="32" spans="1:46" ht="27" customHeight="1" x14ac:dyDescent="0.15">
      <c r="A32" s="267"/>
      <c r="AK32" s="1121" t="s">
        <v>542</v>
      </c>
      <c r="AL32" s="1122"/>
      <c r="AM32" s="1122"/>
      <c r="AN32" s="1123"/>
      <c r="AO32" s="311">
        <v>1397311</v>
      </c>
      <c r="AP32" s="311">
        <v>46571</v>
      </c>
      <c r="AQ32" s="312">
        <v>31105</v>
      </c>
      <c r="AR32" s="313">
        <v>49.7</v>
      </c>
    </row>
    <row r="33" spans="1:46" ht="13.5" customHeight="1" x14ac:dyDescent="0.15">
      <c r="A33" s="267"/>
      <c r="AK33" s="1121" t="s">
        <v>543</v>
      </c>
      <c r="AL33" s="1122"/>
      <c r="AM33" s="1122"/>
      <c r="AN33" s="1123"/>
      <c r="AO33" s="311" t="s">
        <v>544</v>
      </c>
      <c r="AP33" s="311" t="s">
        <v>544</v>
      </c>
      <c r="AQ33" s="312" t="s">
        <v>544</v>
      </c>
      <c r="AR33" s="313" t="s">
        <v>544</v>
      </c>
    </row>
    <row r="34" spans="1:46" ht="27" customHeight="1" x14ac:dyDescent="0.15">
      <c r="A34" s="267"/>
      <c r="AK34" s="1121" t="s">
        <v>545</v>
      </c>
      <c r="AL34" s="1122"/>
      <c r="AM34" s="1122"/>
      <c r="AN34" s="1123"/>
      <c r="AO34" s="311" t="s">
        <v>544</v>
      </c>
      <c r="AP34" s="311" t="s">
        <v>544</v>
      </c>
      <c r="AQ34" s="312">
        <v>0</v>
      </c>
      <c r="AR34" s="313" t="s">
        <v>544</v>
      </c>
    </row>
    <row r="35" spans="1:46" ht="27" customHeight="1" x14ac:dyDescent="0.15">
      <c r="A35" s="267"/>
      <c r="AK35" s="1121" t="s">
        <v>546</v>
      </c>
      <c r="AL35" s="1122"/>
      <c r="AM35" s="1122"/>
      <c r="AN35" s="1123"/>
      <c r="AO35" s="311">
        <v>743984</v>
      </c>
      <c r="AP35" s="311">
        <v>24796</v>
      </c>
      <c r="AQ35" s="312">
        <v>8747</v>
      </c>
      <c r="AR35" s="313">
        <v>183.5</v>
      </c>
    </row>
    <row r="36" spans="1:46" ht="27" customHeight="1" x14ac:dyDescent="0.15">
      <c r="A36" s="267"/>
      <c r="AK36" s="1121" t="s">
        <v>547</v>
      </c>
      <c r="AL36" s="1122"/>
      <c r="AM36" s="1122"/>
      <c r="AN36" s="1123"/>
      <c r="AO36" s="311">
        <v>91466</v>
      </c>
      <c r="AP36" s="311">
        <v>3048</v>
      </c>
      <c r="AQ36" s="312">
        <v>2193</v>
      </c>
      <c r="AR36" s="313">
        <v>39</v>
      </c>
    </row>
    <row r="37" spans="1:46" ht="13.5" customHeight="1" x14ac:dyDescent="0.15">
      <c r="A37" s="267"/>
      <c r="AK37" s="1121" t="s">
        <v>548</v>
      </c>
      <c r="AL37" s="1122"/>
      <c r="AM37" s="1122"/>
      <c r="AN37" s="1123"/>
      <c r="AO37" s="311">
        <v>33</v>
      </c>
      <c r="AP37" s="311">
        <v>1</v>
      </c>
      <c r="AQ37" s="312">
        <v>863</v>
      </c>
      <c r="AR37" s="313">
        <v>-99.9</v>
      </c>
    </row>
    <row r="38" spans="1:46" ht="27" customHeight="1" x14ac:dyDescent="0.15">
      <c r="A38" s="267"/>
      <c r="AK38" s="1118" t="s">
        <v>549</v>
      </c>
      <c r="AL38" s="1119"/>
      <c r="AM38" s="1119"/>
      <c r="AN38" s="1120"/>
      <c r="AO38" s="314">
        <v>20</v>
      </c>
      <c r="AP38" s="314">
        <v>1</v>
      </c>
      <c r="AQ38" s="315">
        <v>1</v>
      </c>
      <c r="AR38" s="303">
        <v>0</v>
      </c>
      <c r="AS38" s="310"/>
    </row>
    <row r="39" spans="1:46" x14ac:dyDescent="0.15">
      <c r="A39" s="267"/>
      <c r="AK39" s="1118" t="s">
        <v>550</v>
      </c>
      <c r="AL39" s="1119"/>
      <c r="AM39" s="1119"/>
      <c r="AN39" s="1120"/>
      <c r="AO39" s="311">
        <v>-33225</v>
      </c>
      <c r="AP39" s="311">
        <v>-1107</v>
      </c>
      <c r="AQ39" s="312">
        <v>-3092</v>
      </c>
      <c r="AR39" s="313">
        <v>-64.2</v>
      </c>
      <c r="AS39" s="310"/>
    </row>
    <row r="40" spans="1:46" ht="27" customHeight="1" x14ac:dyDescent="0.15">
      <c r="A40" s="267"/>
      <c r="AK40" s="1121" t="s">
        <v>551</v>
      </c>
      <c r="AL40" s="1122"/>
      <c r="AM40" s="1122"/>
      <c r="AN40" s="1123"/>
      <c r="AO40" s="311">
        <v>-1509788</v>
      </c>
      <c r="AP40" s="311">
        <v>-50320</v>
      </c>
      <c r="AQ40" s="312">
        <v>-27116</v>
      </c>
      <c r="AR40" s="313">
        <v>85.6</v>
      </c>
      <c r="AS40" s="310"/>
    </row>
    <row r="41" spans="1:46" x14ac:dyDescent="0.15">
      <c r="A41" s="267"/>
      <c r="AK41" s="1124" t="s">
        <v>301</v>
      </c>
      <c r="AL41" s="1125"/>
      <c r="AM41" s="1125"/>
      <c r="AN41" s="1126"/>
      <c r="AO41" s="311">
        <v>689801</v>
      </c>
      <c r="AP41" s="311">
        <v>22990</v>
      </c>
      <c r="AQ41" s="312">
        <v>12702</v>
      </c>
      <c r="AR41" s="313">
        <v>81</v>
      </c>
      <c r="AS41" s="310"/>
    </row>
    <row r="42" spans="1:46" x14ac:dyDescent="0.15">
      <c r="A42" s="267"/>
      <c r="AK42" s="316" t="s">
        <v>552</v>
      </c>
      <c r="AQ42" s="288"/>
      <c r="AR42" s="288"/>
      <c r="AS42" s="310"/>
    </row>
    <row r="43" spans="1:46" x14ac:dyDescent="0.15">
      <c r="A43" s="267"/>
      <c r="AP43" s="317"/>
      <c r="AQ43" s="288"/>
      <c r="AS43" s="310"/>
    </row>
    <row r="44" spans="1:46" x14ac:dyDescent="0.15">
      <c r="A44" s="267"/>
      <c r="AQ44" s="288"/>
    </row>
    <row r="45" spans="1:46" x14ac:dyDescent="0.15">
      <c r="A45" s="265"/>
      <c r="B45" s="265"/>
      <c r="C45" s="265"/>
      <c r="D45" s="265"/>
      <c r="E45" s="265"/>
      <c r="F45" s="265"/>
      <c r="G45" s="265"/>
      <c r="H45" s="265"/>
      <c r="I45" s="265"/>
      <c r="J45" s="265"/>
      <c r="K45" s="265"/>
      <c r="L45" s="265"/>
      <c r="M45" s="265"/>
      <c r="N45" s="265"/>
      <c r="O45" s="265"/>
      <c r="P45" s="265"/>
      <c r="Q45" s="265"/>
      <c r="R45" s="265"/>
      <c r="S45" s="265"/>
      <c r="T45" s="265"/>
      <c r="U45" s="265"/>
      <c r="V45" s="265"/>
      <c r="W45" s="265"/>
      <c r="X45" s="265"/>
      <c r="Y45" s="265"/>
      <c r="Z45" s="265"/>
      <c r="AA45" s="265"/>
      <c r="AB45" s="265"/>
      <c r="AC45" s="265"/>
      <c r="AD45" s="265"/>
      <c r="AE45" s="265"/>
      <c r="AF45" s="265"/>
      <c r="AG45" s="265"/>
      <c r="AH45" s="265"/>
      <c r="AI45" s="265"/>
      <c r="AJ45" s="265"/>
      <c r="AK45" s="265"/>
      <c r="AL45" s="265"/>
      <c r="AM45" s="265"/>
      <c r="AN45" s="265"/>
      <c r="AO45" s="265"/>
      <c r="AP45" s="265"/>
      <c r="AQ45" s="318"/>
      <c r="AR45" s="265"/>
      <c r="AS45" s="265"/>
      <c r="AT45" s="263"/>
    </row>
    <row r="46" spans="1:46" x14ac:dyDescent="0.15">
      <c r="A46" s="319"/>
      <c r="B46" s="319"/>
      <c r="C46" s="319"/>
      <c r="D46" s="319"/>
      <c r="E46" s="319"/>
      <c r="F46" s="319"/>
      <c r="G46" s="319"/>
      <c r="H46" s="319"/>
      <c r="I46" s="319"/>
      <c r="J46" s="319"/>
      <c r="K46" s="319"/>
      <c r="L46" s="319"/>
      <c r="M46" s="319"/>
      <c r="N46" s="319"/>
      <c r="O46" s="319"/>
      <c r="P46" s="319"/>
      <c r="Q46" s="319"/>
      <c r="R46" s="319"/>
      <c r="S46" s="319"/>
      <c r="T46" s="319"/>
      <c r="U46" s="319"/>
      <c r="V46" s="319"/>
      <c r="W46" s="319"/>
      <c r="X46" s="319"/>
      <c r="Y46" s="319"/>
      <c r="Z46" s="319"/>
      <c r="AA46" s="319"/>
      <c r="AB46" s="319"/>
      <c r="AC46" s="319"/>
      <c r="AD46" s="319"/>
      <c r="AE46" s="319"/>
      <c r="AF46" s="319"/>
      <c r="AG46" s="319"/>
      <c r="AH46" s="319"/>
      <c r="AI46" s="319"/>
      <c r="AJ46" s="319"/>
      <c r="AK46" s="319"/>
      <c r="AL46" s="319"/>
      <c r="AM46" s="319"/>
      <c r="AN46" s="319"/>
      <c r="AO46" s="319"/>
      <c r="AP46" s="319"/>
      <c r="AQ46" s="319"/>
      <c r="AR46" s="319"/>
      <c r="AS46" s="319"/>
      <c r="AT46" s="263"/>
    </row>
    <row r="47" spans="1:46" ht="17.25" customHeight="1" x14ac:dyDescent="0.15">
      <c r="A47" s="320" t="s">
        <v>553</v>
      </c>
    </row>
    <row r="48" spans="1:46" x14ac:dyDescent="0.15">
      <c r="A48" s="267"/>
      <c r="AK48" s="321" t="s">
        <v>554</v>
      </c>
      <c r="AL48" s="321"/>
      <c r="AM48" s="321"/>
      <c r="AN48" s="321"/>
      <c r="AO48" s="321"/>
      <c r="AP48" s="321"/>
      <c r="AQ48" s="322"/>
      <c r="AR48" s="321"/>
    </row>
    <row r="49" spans="1:44" ht="13.5" customHeight="1" x14ac:dyDescent="0.15">
      <c r="A49" s="267"/>
      <c r="AK49" s="323"/>
      <c r="AL49" s="324"/>
      <c r="AM49" s="1127" t="s">
        <v>521</v>
      </c>
      <c r="AN49" s="1129" t="s">
        <v>555</v>
      </c>
      <c r="AO49" s="1130"/>
      <c r="AP49" s="1130"/>
      <c r="AQ49" s="1130"/>
      <c r="AR49" s="1131"/>
    </row>
    <row r="50" spans="1:44" x14ac:dyDescent="0.15">
      <c r="A50" s="267"/>
      <c r="AK50" s="325"/>
      <c r="AL50" s="326"/>
      <c r="AM50" s="1128"/>
      <c r="AN50" s="327" t="s">
        <v>556</v>
      </c>
      <c r="AO50" s="328" t="s">
        <v>557</v>
      </c>
      <c r="AP50" s="329" t="s">
        <v>558</v>
      </c>
      <c r="AQ50" s="330" t="s">
        <v>559</v>
      </c>
      <c r="AR50" s="331" t="s">
        <v>560</v>
      </c>
    </row>
    <row r="51" spans="1:44" x14ac:dyDescent="0.15">
      <c r="A51" s="267"/>
      <c r="AK51" s="323" t="s">
        <v>561</v>
      </c>
      <c r="AL51" s="324"/>
      <c r="AM51" s="332">
        <v>1834133</v>
      </c>
      <c r="AN51" s="333">
        <v>61853</v>
      </c>
      <c r="AO51" s="334">
        <v>32.700000000000003</v>
      </c>
      <c r="AP51" s="335">
        <v>47738</v>
      </c>
      <c r="AQ51" s="336">
        <v>-4.4000000000000004</v>
      </c>
      <c r="AR51" s="337">
        <v>37.1</v>
      </c>
    </row>
    <row r="52" spans="1:44" x14ac:dyDescent="0.15">
      <c r="A52" s="267"/>
      <c r="AK52" s="338"/>
      <c r="AL52" s="339" t="s">
        <v>562</v>
      </c>
      <c r="AM52" s="340">
        <v>1009916</v>
      </c>
      <c r="AN52" s="341">
        <v>34058</v>
      </c>
      <c r="AO52" s="342">
        <v>23.7</v>
      </c>
      <c r="AP52" s="343">
        <v>24937</v>
      </c>
      <c r="AQ52" s="344">
        <v>-5.5</v>
      </c>
      <c r="AR52" s="345">
        <v>29.2</v>
      </c>
    </row>
    <row r="53" spans="1:44" x14ac:dyDescent="0.15">
      <c r="A53" s="267"/>
      <c r="AK53" s="323" t="s">
        <v>563</v>
      </c>
      <c r="AL53" s="324"/>
      <c r="AM53" s="332">
        <v>1048798</v>
      </c>
      <c r="AN53" s="333">
        <v>35331</v>
      </c>
      <c r="AO53" s="334">
        <v>-42.9</v>
      </c>
      <c r="AP53" s="335">
        <v>52191</v>
      </c>
      <c r="AQ53" s="336">
        <v>9.3000000000000007</v>
      </c>
      <c r="AR53" s="337">
        <v>-52.2</v>
      </c>
    </row>
    <row r="54" spans="1:44" x14ac:dyDescent="0.15">
      <c r="A54" s="267"/>
      <c r="AK54" s="338"/>
      <c r="AL54" s="339" t="s">
        <v>562</v>
      </c>
      <c r="AM54" s="340">
        <v>595410</v>
      </c>
      <c r="AN54" s="341">
        <v>20058</v>
      </c>
      <c r="AO54" s="342">
        <v>-41.1</v>
      </c>
      <c r="AP54" s="343">
        <v>24843</v>
      </c>
      <c r="AQ54" s="344">
        <v>-0.4</v>
      </c>
      <c r="AR54" s="345">
        <v>-40.700000000000003</v>
      </c>
    </row>
    <row r="55" spans="1:44" x14ac:dyDescent="0.15">
      <c r="A55" s="267"/>
      <c r="AK55" s="323" t="s">
        <v>564</v>
      </c>
      <c r="AL55" s="324"/>
      <c r="AM55" s="332">
        <v>768087</v>
      </c>
      <c r="AN55" s="333">
        <v>25869</v>
      </c>
      <c r="AO55" s="334">
        <v>-26.8</v>
      </c>
      <c r="AP55" s="335">
        <v>47387</v>
      </c>
      <c r="AQ55" s="336">
        <v>-9.1999999999999993</v>
      </c>
      <c r="AR55" s="337">
        <v>-17.600000000000001</v>
      </c>
    </row>
    <row r="56" spans="1:44" x14ac:dyDescent="0.15">
      <c r="A56" s="267"/>
      <c r="AK56" s="338"/>
      <c r="AL56" s="339" t="s">
        <v>562</v>
      </c>
      <c r="AM56" s="340">
        <v>302282</v>
      </c>
      <c r="AN56" s="341">
        <v>10181</v>
      </c>
      <c r="AO56" s="342">
        <v>-49.2</v>
      </c>
      <c r="AP56" s="343">
        <v>24928</v>
      </c>
      <c r="AQ56" s="344">
        <v>0.3</v>
      </c>
      <c r="AR56" s="345">
        <v>-49.5</v>
      </c>
    </row>
    <row r="57" spans="1:44" x14ac:dyDescent="0.15">
      <c r="A57" s="267"/>
      <c r="AK57" s="323" t="s">
        <v>565</v>
      </c>
      <c r="AL57" s="324"/>
      <c r="AM57" s="332">
        <v>705401</v>
      </c>
      <c r="AN57" s="333">
        <v>23637</v>
      </c>
      <c r="AO57" s="334">
        <v>-8.6</v>
      </c>
      <c r="AP57" s="335">
        <v>51264</v>
      </c>
      <c r="AQ57" s="336">
        <v>8.1999999999999993</v>
      </c>
      <c r="AR57" s="337">
        <v>-16.8</v>
      </c>
    </row>
    <row r="58" spans="1:44" x14ac:dyDescent="0.15">
      <c r="A58" s="267"/>
      <c r="AK58" s="338"/>
      <c r="AL58" s="339" t="s">
        <v>562</v>
      </c>
      <c r="AM58" s="340">
        <v>433245</v>
      </c>
      <c r="AN58" s="341">
        <v>14517</v>
      </c>
      <c r="AO58" s="342">
        <v>42.6</v>
      </c>
      <c r="AP58" s="343">
        <v>26040</v>
      </c>
      <c r="AQ58" s="344">
        <v>4.5</v>
      </c>
      <c r="AR58" s="345">
        <v>38.1</v>
      </c>
    </row>
    <row r="59" spans="1:44" x14ac:dyDescent="0.15">
      <c r="A59" s="267"/>
      <c r="AK59" s="323" t="s">
        <v>566</v>
      </c>
      <c r="AL59" s="324"/>
      <c r="AM59" s="332">
        <v>1219808</v>
      </c>
      <c r="AN59" s="333">
        <v>40655</v>
      </c>
      <c r="AO59" s="334">
        <v>72</v>
      </c>
      <c r="AP59" s="335">
        <v>52068</v>
      </c>
      <c r="AQ59" s="336">
        <v>1.6</v>
      </c>
      <c r="AR59" s="337">
        <v>70.400000000000006</v>
      </c>
    </row>
    <row r="60" spans="1:44" x14ac:dyDescent="0.15">
      <c r="A60" s="267"/>
      <c r="AK60" s="338"/>
      <c r="AL60" s="339" t="s">
        <v>562</v>
      </c>
      <c r="AM60" s="340">
        <v>401915</v>
      </c>
      <c r="AN60" s="341">
        <v>13395</v>
      </c>
      <c r="AO60" s="342">
        <v>-7.7</v>
      </c>
      <c r="AP60" s="343">
        <v>26936</v>
      </c>
      <c r="AQ60" s="344">
        <v>3.4</v>
      </c>
      <c r="AR60" s="345">
        <v>-11.1</v>
      </c>
    </row>
    <row r="61" spans="1:44" x14ac:dyDescent="0.15">
      <c r="A61" s="267"/>
      <c r="AK61" s="323" t="s">
        <v>567</v>
      </c>
      <c r="AL61" s="346"/>
      <c r="AM61" s="332">
        <v>1115245</v>
      </c>
      <c r="AN61" s="333">
        <v>37469</v>
      </c>
      <c r="AO61" s="334">
        <v>5.3</v>
      </c>
      <c r="AP61" s="335">
        <v>50130</v>
      </c>
      <c r="AQ61" s="347">
        <v>1.1000000000000001</v>
      </c>
      <c r="AR61" s="337">
        <v>4.2</v>
      </c>
    </row>
    <row r="62" spans="1:44" x14ac:dyDescent="0.15">
      <c r="A62" s="267"/>
      <c r="AK62" s="338"/>
      <c r="AL62" s="339" t="s">
        <v>562</v>
      </c>
      <c r="AM62" s="340">
        <v>548554</v>
      </c>
      <c r="AN62" s="341">
        <v>18442</v>
      </c>
      <c r="AO62" s="342">
        <v>-6.3</v>
      </c>
      <c r="AP62" s="343">
        <v>25537</v>
      </c>
      <c r="AQ62" s="344">
        <v>0.5</v>
      </c>
      <c r="AR62" s="345">
        <v>-6.8</v>
      </c>
    </row>
    <row r="63" spans="1:44" x14ac:dyDescent="0.15">
      <c r="A63" s="267"/>
    </row>
    <row r="64" spans="1:44" x14ac:dyDescent="0.15">
      <c r="A64" s="267"/>
    </row>
    <row r="65" spans="1:46" x14ac:dyDescent="0.15">
      <c r="A65" s="267"/>
    </row>
    <row r="66" spans="1:46" x14ac:dyDescent="0.15">
      <c r="A66" s="348"/>
      <c r="B66" s="319"/>
      <c r="C66" s="319"/>
      <c r="D66" s="319"/>
      <c r="E66" s="319"/>
      <c r="F66" s="319"/>
      <c r="G66" s="319"/>
      <c r="H66" s="319"/>
      <c r="I66" s="319"/>
      <c r="J66" s="319"/>
      <c r="K66" s="319"/>
      <c r="L66" s="319"/>
      <c r="M66" s="319"/>
      <c r="N66" s="319"/>
      <c r="O66" s="319"/>
      <c r="P66" s="319"/>
      <c r="Q66" s="319"/>
      <c r="R66" s="319"/>
      <c r="S66" s="319"/>
      <c r="T66" s="319"/>
      <c r="U66" s="319"/>
      <c r="V66" s="319"/>
      <c r="W66" s="319"/>
      <c r="X66" s="319"/>
      <c r="Y66" s="319"/>
      <c r="Z66" s="319"/>
      <c r="AA66" s="319"/>
      <c r="AB66" s="319"/>
      <c r="AC66" s="319"/>
      <c r="AD66" s="319"/>
      <c r="AE66" s="319"/>
      <c r="AF66" s="319"/>
      <c r="AG66" s="319"/>
      <c r="AH66" s="319"/>
      <c r="AI66" s="319"/>
      <c r="AJ66" s="319"/>
      <c r="AK66" s="319"/>
      <c r="AL66" s="319"/>
      <c r="AM66" s="319"/>
      <c r="AN66" s="319"/>
      <c r="AO66" s="319"/>
      <c r="AP66" s="319"/>
      <c r="AQ66" s="319"/>
      <c r="AR66" s="319"/>
      <c r="AS66" s="349"/>
    </row>
    <row r="67" spans="1:46" ht="13.5" hidden="1" customHeight="1" x14ac:dyDescent="0.15">
      <c r="AS67" s="263"/>
      <c r="AT67" s="263"/>
    </row>
    <row r="70" spans="1:46" hidden="1" x14ac:dyDescent="0.15"/>
    <row r="71" spans="1:46" hidden="1" x14ac:dyDescent="0.15"/>
    <row r="72" spans="1:46" hidden="1" x14ac:dyDescent="0.15"/>
    <row r="73" spans="1:46" hidden="1" x14ac:dyDescent="0.15"/>
  </sheetData>
  <sheetProtection algorithmName="SHA-512" hashValue="y2uPTzFQNjC0PVJukv52LlXVTATU7RhA0zIxRjNrmcgdc+XGuwecGN6CYA6303awSHHBDVkNHGkoDrbReaOenw==" saltValue="8aDoyboXoH2pMBiNQNCKZQ==" spinCount="100000" sheet="1" objects="1" scenarios="1"/>
  <mergeCells count="24">
    <mergeCell ref="AO30:AO31"/>
    <mergeCell ref="AO7:AO8"/>
    <mergeCell ref="AK9:AN9"/>
    <mergeCell ref="AK10:AN10"/>
    <mergeCell ref="AK11:AN11"/>
    <mergeCell ref="AK12:AN12"/>
    <mergeCell ref="AK13:AN13"/>
    <mergeCell ref="AK37:AN37"/>
    <mergeCell ref="AK14:AN14"/>
    <mergeCell ref="AK15:AN15"/>
    <mergeCell ref="AK16:AN16"/>
    <mergeCell ref="AK21:AN21"/>
    <mergeCell ref="AK22:AN22"/>
    <mergeCell ref="AK32:AN32"/>
    <mergeCell ref="AK33:AN33"/>
    <mergeCell ref="AK34:AN34"/>
    <mergeCell ref="AK35:AN35"/>
    <mergeCell ref="AK36:AN36"/>
    <mergeCell ref="AK38:AN38"/>
    <mergeCell ref="AK39:AN39"/>
    <mergeCell ref="AK40:AN40"/>
    <mergeCell ref="AK41:AN41"/>
    <mergeCell ref="AM49:AM50"/>
    <mergeCell ref="AN49:AR49"/>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70" zoomScaleNormal="70" zoomScaleSheetLayoutView="55" workbookViewId="0"/>
  </sheetViews>
  <sheetFormatPr defaultColWidth="0" defaultRowHeight="13.5" customHeight="1" zeroHeight="1" x14ac:dyDescent="0.15"/>
  <cols>
    <col min="1" max="125" width="2.5" style="262" customWidth="1"/>
    <col min="126" max="16384" width="9" style="261" hidden="1"/>
  </cols>
  <sheetData>
    <row r="1" spans="2:125" ht="13.5" customHeight="1" x14ac:dyDescent="0.15">
      <c r="B1" s="261"/>
      <c r="C1" s="261"/>
      <c r="D1" s="261"/>
      <c r="E1" s="261"/>
      <c r="F1" s="261"/>
      <c r="G1" s="261"/>
      <c r="H1" s="261"/>
      <c r="I1" s="261"/>
      <c r="J1" s="261"/>
      <c r="K1" s="261"/>
      <c r="L1" s="261"/>
      <c r="M1" s="261"/>
      <c r="N1" s="261"/>
      <c r="O1" s="261"/>
      <c r="P1" s="261"/>
      <c r="Q1" s="261"/>
      <c r="R1" s="261"/>
      <c r="S1" s="261"/>
      <c r="T1" s="261"/>
      <c r="U1" s="261"/>
      <c r="V1" s="261"/>
      <c r="W1" s="261"/>
      <c r="X1" s="261"/>
      <c r="Y1" s="261"/>
      <c r="Z1" s="261"/>
      <c r="AA1" s="261"/>
      <c r="AB1" s="261"/>
      <c r="AC1" s="261"/>
      <c r="AD1" s="261"/>
      <c r="AE1" s="261"/>
      <c r="AF1" s="261"/>
      <c r="AG1" s="261"/>
      <c r="AH1" s="261"/>
      <c r="AI1" s="261"/>
      <c r="AJ1" s="261"/>
      <c r="AK1" s="261"/>
      <c r="AL1" s="261"/>
      <c r="AM1" s="261"/>
      <c r="AN1" s="261"/>
      <c r="AO1" s="261"/>
      <c r="AP1" s="261"/>
      <c r="AQ1" s="261"/>
      <c r="AR1" s="261"/>
      <c r="AS1" s="261"/>
      <c r="AT1" s="261"/>
      <c r="AU1" s="261"/>
      <c r="AV1" s="261"/>
      <c r="AW1" s="261"/>
      <c r="AX1" s="261"/>
      <c r="AY1" s="261"/>
      <c r="AZ1" s="261"/>
      <c r="BA1" s="261"/>
      <c r="BB1" s="261"/>
      <c r="BC1" s="261"/>
      <c r="BD1" s="261"/>
      <c r="BE1" s="261"/>
      <c r="BF1" s="261"/>
      <c r="BG1" s="261"/>
      <c r="BH1" s="261"/>
      <c r="BI1" s="261"/>
      <c r="BJ1" s="261"/>
      <c r="BK1" s="261"/>
      <c r="BL1" s="261"/>
      <c r="BM1" s="261"/>
      <c r="BN1" s="261"/>
      <c r="BO1" s="261"/>
      <c r="BP1" s="261"/>
      <c r="BQ1" s="261"/>
      <c r="BR1" s="261"/>
      <c r="BS1" s="261"/>
      <c r="BT1" s="261"/>
      <c r="BU1" s="261"/>
      <c r="BV1" s="261"/>
      <c r="BW1" s="261"/>
      <c r="BX1" s="261"/>
      <c r="BY1" s="261"/>
      <c r="BZ1" s="261"/>
      <c r="CA1" s="261"/>
      <c r="CB1" s="261"/>
      <c r="CC1" s="261"/>
      <c r="CD1" s="261"/>
      <c r="CE1" s="261"/>
      <c r="CF1" s="261"/>
      <c r="CG1" s="261"/>
      <c r="CH1" s="261"/>
      <c r="CI1" s="261"/>
      <c r="CJ1" s="261"/>
      <c r="CK1" s="261"/>
      <c r="CL1" s="261"/>
      <c r="CM1" s="261"/>
      <c r="CN1" s="261"/>
      <c r="CO1" s="261"/>
      <c r="CP1" s="261"/>
      <c r="CQ1" s="261"/>
      <c r="CR1" s="261"/>
      <c r="CS1" s="261"/>
      <c r="CT1" s="261"/>
      <c r="CU1" s="261"/>
      <c r="CV1" s="261"/>
      <c r="CW1" s="261"/>
      <c r="CX1" s="261"/>
      <c r="CY1" s="261"/>
      <c r="CZ1" s="261"/>
      <c r="DA1" s="261"/>
      <c r="DB1" s="261"/>
      <c r="DC1" s="261"/>
      <c r="DD1" s="261"/>
      <c r="DE1" s="261"/>
      <c r="DF1" s="261"/>
      <c r="DG1" s="261"/>
      <c r="DH1" s="261"/>
      <c r="DI1" s="261"/>
      <c r="DJ1" s="261"/>
      <c r="DK1" s="261"/>
      <c r="DL1" s="261"/>
      <c r="DM1" s="261"/>
      <c r="DN1" s="261"/>
      <c r="DO1" s="261"/>
      <c r="DP1" s="261"/>
      <c r="DQ1" s="261"/>
      <c r="DR1" s="261"/>
      <c r="DS1" s="261"/>
      <c r="DT1" s="261"/>
      <c r="DU1" s="261"/>
    </row>
    <row r="2" spans="2:125" x14ac:dyDescent="0.15">
      <c r="B2" s="261"/>
      <c r="DG2" s="261"/>
    </row>
    <row r="3" spans="2:125" x14ac:dyDescent="0.15">
      <c r="C3" s="261"/>
      <c r="D3" s="261"/>
      <c r="E3" s="261"/>
      <c r="F3" s="261"/>
      <c r="G3" s="261"/>
      <c r="H3" s="261"/>
      <c r="I3" s="261"/>
      <c r="J3" s="261"/>
      <c r="K3" s="261"/>
      <c r="L3" s="261"/>
      <c r="M3" s="261"/>
      <c r="N3" s="261"/>
      <c r="O3" s="261"/>
      <c r="P3" s="261"/>
      <c r="Q3" s="261"/>
      <c r="R3" s="261"/>
      <c r="S3" s="261"/>
      <c r="T3" s="261"/>
      <c r="U3" s="261"/>
      <c r="V3" s="261"/>
      <c r="W3" s="261"/>
      <c r="X3" s="261"/>
      <c r="Y3" s="261"/>
      <c r="Z3" s="261"/>
      <c r="AA3" s="261"/>
      <c r="AB3" s="261"/>
      <c r="AC3" s="261"/>
      <c r="AD3" s="261"/>
      <c r="AE3" s="261"/>
      <c r="AF3" s="261"/>
      <c r="AG3" s="261"/>
      <c r="AH3" s="261"/>
      <c r="AI3" s="261"/>
      <c r="AJ3" s="261"/>
      <c r="AK3" s="261"/>
      <c r="AL3" s="261"/>
      <c r="AM3" s="261"/>
      <c r="AN3" s="261"/>
      <c r="AO3" s="261"/>
      <c r="AP3" s="261"/>
      <c r="AQ3" s="261"/>
      <c r="AR3" s="261"/>
      <c r="AS3" s="261"/>
      <c r="AT3" s="261"/>
      <c r="AU3" s="261"/>
      <c r="AV3" s="261"/>
      <c r="AW3" s="261"/>
      <c r="AX3" s="261"/>
      <c r="AY3" s="261"/>
      <c r="AZ3" s="261"/>
      <c r="BA3" s="261"/>
      <c r="BB3" s="261"/>
      <c r="BC3" s="261"/>
      <c r="BD3" s="261"/>
      <c r="BE3" s="261"/>
      <c r="BF3" s="261"/>
      <c r="BG3" s="261"/>
      <c r="BH3" s="261"/>
      <c r="BI3" s="261"/>
      <c r="BJ3" s="261"/>
      <c r="BK3" s="261"/>
      <c r="BL3" s="261"/>
      <c r="BM3" s="261"/>
      <c r="BN3" s="261"/>
      <c r="BO3" s="261"/>
      <c r="BP3" s="261"/>
      <c r="BQ3" s="261"/>
      <c r="BR3" s="261"/>
      <c r="BS3" s="261"/>
      <c r="BT3" s="261"/>
      <c r="BU3" s="261"/>
      <c r="BV3" s="261"/>
      <c r="BW3" s="261"/>
      <c r="BX3" s="261"/>
      <c r="BY3" s="261"/>
      <c r="BZ3" s="261"/>
      <c r="CA3" s="261"/>
      <c r="CB3" s="261"/>
      <c r="CC3" s="261"/>
      <c r="CD3" s="261"/>
      <c r="CE3" s="261"/>
      <c r="CF3" s="261"/>
      <c r="CG3" s="261"/>
      <c r="CH3" s="261"/>
      <c r="CI3" s="261"/>
      <c r="CJ3" s="261"/>
      <c r="CK3" s="261"/>
      <c r="CL3" s="261"/>
      <c r="CM3" s="261"/>
      <c r="CN3" s="261"/>
      <c r="CO3" s="261"/>
      <c r="CP3" s="261"/>
      <c r="CQ3" s="261"/>
      <c r="CR3" s="261"/>
      <c r="CS3" s="261"/>
      <c r="CT3" s="261"/>
      <c r="CU3" s="261"/>
      <c r="CV3" s="261"/>
      <c r="CW3" s="261"/>
      <c r="CX3" s="261"/>
      <c r="CY3" s="261"/>
      <c r="CZ3" s="261"/>
      <c r="DA3" s="261"/>
      <c r="DB3" s="261"/>
      <c r="DC3" s="261"/>
      <c r="DD3" s="261"/>
      <c r="DE3" s="261"/>
      <c r="DF3" s="261"/>
      <c r="DH3" s="261"/>
      <c r="DI3" s="261"/>
      <c r="DJ3" s="261"/>
      <c r="DK3" s="261"/>
      <c r="DL3" s="261"/>
      <c r="DM3" s="261"/>
      <c r="DN3" s="261"/>
      <c r="DO3" s="261"/>
      <c r="DP3" s="261"/>
      <c r="DQ3" s="261"/>
      <c r="DR3" s="261"/>
      <c r="DS3" s="261"/>
      <c r="DT3" s="261"/>
      <c r="DU3" s="261"/>
    </row>
    <row r="4" spans="2:125" x14ac:dyDescent="0.15"/>
    <row r="5" spans="2:125" x14ac:dyDescent="0.15"/>
    <row r="6" spans="2:125" x14ac:dyDescent="0.15"/>
    <row r="7" spans="2:125" x14ac:dyDescent="0.15"/>
    <row r="8" spans="2:125" x14ac:dyDescent="0.15"/>
    <row r="9" spans="2:125" x14ac:dyDescent="0.15">
      <c r="DU9" s="261"/>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61"/>
    </row>
    <row r="18" spans="125:125" x14ac:dyDescent="0.15"/>
    <row r="19" spans="125:125" x14ac:dyDescent="0.15"/>
    <row r="20" spans="125:125" x14ac:dyDescent="0.15">
      <c r="DU20" s="261"/>
    </row>
    <row r="21" spans="125:125" x14ac:dyDescent="0.15">
      <c r="DU21" s="261"/>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61"/>
    </row>
    <row r="29" spans="125:125" x14ac:dyDescent="0.15"/>
    <row r="30" spans="125:125" x14ac:dyDescent="0.15"/>
    <row r="31" spans="125:125" x14ac:dyDescent="0.15"/>
    <row r="32" spans="125:125" x14ac:dyDescent="0.15"/>
    <row r="33" spans="2:125" x14ac:dyDescent="0.15">
      <c r="B33" s="261"/>
      <c r="G33" s="261"/>
      <c r="I33" s="261"/>
    </row>
    <row r="34" spans="2:125" x14ac:dyDescent="0.15">
      <c r="C34" s="261"/>
      <c r="P34" s="261"/>
      <c r="DE34" s="261"/>
      <c r="DH34" s="261"/>
    </row>
    <row r="35" spans="2:125" x14ac:dyDescent="0.15">
      <c r="D35" s="261"/>
      <c r="E35" s="261"/>
      <c r="DG35" s="261"/>
      <c r="DJ35" s="261"/>
      <c r="DP35" s="261"/>
      <c r="DQ35" s="261"/>
      <c r="DR35" s="261"/>
      <c r="DS35" s="261"/>
      <c r="DT35" s="261"/>
      <c r="DU35" s="261"/>
    </row>
    <row r="36" spans="2:125" x14ac:dyDescent="0.15">
      <c r="F36" s="261"/>
      <c r="H36" s="261"/>
      <c r="J36" s="261"/>
      <c r="K36" s="261"/>
      <c r="L36" s="261"/>
      <c r="M36" s="261"/>
      <c r="N36" s="261"/>
      <c r="O36" s="261"/>
      <c r="Q36" s="261"/>
      <c r="R36" s="261"/>
      <c r="S36" s="261"/>
      <c r="T36" s="261"/>
      <c r="U36" s="261"/>
      <c r="V36" s="261"/>
      <c r="W36" s="261"/>
      <c r="X36" s="261"/>
      <c r="Y36" s="261"/>
      <c r="Z36" s="261"/>
      <c r="AA36" s="261"/>
      <c r="AB36" s="261"/>
      <c r="AC36" s="261"/>
      <c r="AD36" s="261"/>
      <c r="AE36" s="261"/>
      <c r="AF36" s="261"/>
      <c r="AG36" s="261"/>
      <c r="AH36" s="261"/>
      <c r="AI36" s="261"/>
      <c r="AJ36" s="261"/>
      <c r="AK36" s="261"/>
      <c r="AL36" s="261"/>
      <c r="AM36" s="261"/>
      <c r="AN36" s="261"/>
      <c r="AO36" s="261"/>
      <c r="AP36" s="261"/>
      <c r="AQ36" s="261"/>
      <c r="AR36" s="261"/>
      <c r="AS36" s="261"/>
      <c r="AT36" s="261"/>
      <c r="AU36" s="261"/>
      <c r="AV36" s="261"/>
      <c r="AW36" s="261"/>
      <c r="AX36" s="261"/>
      <c r="AY36" s="261"/>
      <c r="AZ36" s="261"/>
      <c r="BA36" s="261"/>
      <c r="BB36" s="261"/>
      <c r="BC36" s="261"/>
      <c r="BD36" s="261"/>
      <c r="BE36" s="261"/>
      <c r="BF36" s="261"/>
      <c r="BG36" s="261"/>
      <c r="BH36" s="261"/>
      <c r="BI36" s="261"/>
      <c r="BJ36" s="261"/>
      <c r="BK36" s="261"/>
      <c r="BL36" s="261"/>
      <c r="BM36" s="261"/>
      <c r="BN36" s="261"/>
      <c r="BO36" s="261"/>
      <c r="BP36" s="261"/>
      <c r="BQ36" s="261"/>
      <c r="BR36" s="261"/>
      <c r="BS36" s="261"/>
      <c r="BT36" s="261"/>
      <c r="BU36" s="261"/>
      <c r="BV36" s="261"/>
      <c r="BW36" s="261"/>
      <c r="BX36" s="261"/>
      <c r="BY36" s="261"/>
      <c r="BZ36" s="261"/>
      <c r="CA36" s="261"/>
      <c r="CB36" s="261"/>
      <c r="CC36" s="261"/>
      <c r="CD36" s="261"/>
      <c r="CE36" s="261"/>
      <c r="CF36" s="261"/>
      <c r="CG36" s="261"/>
      <c r="CH36" s="261"/>
      <c r="CI36" s="261"/>
      <c r="CJ36" s="261"/>
      <c r="CK36" s="261"/>
      <c r="CL36" s="261"/>
      <c r="CM36" s="261"/>
      <c r="CN36" s="261"/>
      <c r="CO36" s="261"/>
      <c r="CP36" s="261"/>
      <c r="CQ36" s="261"/>
      <c r="CR36" s="261"/>
      <c r="CS36" s="261"/>
      <c r="CT36" s="261"/>
      <c r="CU36" s="261"/>
      <c r="CV36" s="261"/>
      <c r="CW36" s="261"/>
      <c r="CX36" s="261"/>
      <c r="CY36" s="261"/>
      <c r="CZ36" s="261"/>
      <c r="DA36" s="261"/>
      <c r="DB36" s="261"/>
      <c r="DC36" s="261"/>
      <c r="DD36" s="261"/>
      <c r="DF36" s="261"/>
      <c r="DI36" s="261"/>
      <c r="DK36" s="261"/>
      <c r="DL36" s="261"/>
      <c r="DM36" s="261"/>
      <c r="DN36" s="261"/>
      <c r="DO36" s="261"/>
      <c r="DP36" s="261"/>
      <c r="DQ36" s="261"/>
      <c r="DR36" s="261"/>
      <c r="DS36" s="261"/>
      <c r="DT36" s="261"/>
      <c r="DU36" s="261"/>
    </row>
    <row r="37" spans="2:125" x14ac:dyDescent="0.15">
      <c r="DU37" s="261"/>
    </row>
    <row r="38" spans="2:125" x14ac:dyDescent="0.15">
      <c r="DT38" s="261"/>
      <c r="DU38" s="261"/>
    </row>
    <row r="39" spans="2:125" x14ac:dyDescent="0.15"/>
    <row r="40" spans="2:125" x14ac:dyDescent="0.15">
      <c r="DH40" s="261"/>
    </row>
    <row r="41" spans="2:125" x14ac:dyDescent="0.15">
      <c r="DE41" s="261"/>
    </row>
    <row r="42" spans="2:125" x14ac:dyDescent="0.15">
      <c r="DG42" s="261"/>
      <c r="DJ42" s="261"/>
    </row>
    <row r="43" spans="2:125" x14ac:dyDescent="0.15">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1"/>
      <c r="AY43" s="261"/>
      <c r="AZ43" s="261"/>
      <c r="BA43" s="261"/>
      <c r="BB43" s="261"/>
      <c r="BC43" s="261"/>
      <c r="BD43" s="261"/>
      <c r="BE43" s="261"/>
      <c r="BF43" s="261"/>
      <c r="BG43" s="261"/>
      <c r="BH43" s="261"/>
      <c r="BI43" s="261"/>
      <c r="BJ43" s="261"/>
      <c r="BK43" s="261"/>
      <c r="BL43" s="261"/>
      <c r="BM43" s="261"/>
      <c r="BN43" s="261"/>
      <c r="BO43" s="261"/>
      <c r="BP43" s="261"/>
      <c r="BQ43" s="261"/>
      <c r="BR43" s="261"/>
      <c r="BS43" s="261"/>
      <c r="BT43" s="261"/>
      <c r="BU43" s="261"/>
      <c r="BV43" s="261"/>
      <c r="BW43" s="261"/>
      <c r="BX43" s="261"/>
      <c r="BY43" s="261"/>
      <c r="BZ43" s="261"/>
      <c r="CA43" s="261"/>
      <c r="CB43" s="261"/>
      <c r="CC43" s="261"/>
      <c r="CD43" s="261"/>
      <c r="CE43" s="261"/>
      <c r="CF43" s="261"/>
      <c r="CG43" s="261"/>
      <c r="CH43" s="261"/>
      <c r="CI43" s="261"/>
      <c r="CJ43" s="261"/>
      <c r="CK43" s="261"/>
      <c r="CL43" s="261"/>
      <c r="CM43" s="261"/>
      <c r="CN43" s="261"/>
      <c r="CO43" s="261"/>
      <c r="CP43" s="261"/>
      <c r="CQ43" s="261"/>
      <c r="CR43" s="261"/>
      <c r="CS43" s="261"/>
      <c r="CT43" s="261"/>
      <c r="CU43" s="261"/>
      <c r="CV43" s="261"/>
      <c r="CW43" s="261"/>
      <c r="CX43" s="261"/>
      <c r="CY43" s="261"/>
      <c r="CZ43" s="261"/>
      <c r="DA43" s="261"/>
      <c r="DB43" s="261"/>
      <c r="DC43" s="261"/>
      <c r="DD43" s="261"/>
      <c r="DF43" s="261"/>
      <c r="DI43" s="261"/>
      <c r="DK43" s="261"/>
      <c r="DL43" s="261"/>
      <c r="DM43" s="261"/>
      <c r="DN43" s="261"/>
      <c r="DO43" s="261"/>
      <c r="DP43" s="261"/>
      <c r="DQ43" s="261"/>
      <c r="DR43" s="261"/>
      <c r="DS43" s="261"/>
      <c r="DT43" s="261"/>
      <c r="DU43" s="261"/>
    </row>
    <row r="44" spans="2:125" x14ac:dyDescent="0.15">
      <c r="DU44" s="261"/>
    </row>
    <row r="45" spans="2:125" x14ac:dyDescent="0.15"/>
    <row r="46" spans="2:125" x14ac:dyDescent="0.15"/>
    <row r="47" spans="2:125" x14ac:dyDescent="0.15"/>
    <row r="48" spans="2:125" x14ac:dyDescent="0.15">
      <c r="DT48" s="261"/>
      <c r="DU48" s="261"/>
    </row>
    <row r="49" spans="120:125" x14ac:dyDescent="0.15">
      <c r="DU49" s="261"/>
    </row>
    <row r="50" spans="120:125" x14ac:dyDescent="0.15">
      <c r="DU50" s="261"/>
    </row>
    <row r="51" spans="120:125" x14ac:dyDescent="0.15">
      <c r="DP51" s="261"/>
      <c r="DQ51" s="261"/>
      <c r="DR51" s="261"/>
      <c r="DS51" s="261"/>
      <c r="DT51" s="261"/>
      <c r="DU51" s="261"/>
    </row>
    <row r="52" spans="120:125" x14ac:dyDescent="0.15"/>
    <row r="53" spans="120:125" x14ac:dyDescent="0.15"/>
    <row r="54" spans="120:125" x14ac:dyDescent="0.15">
      <c r="DU54" s="261"/>
    </row>
    <row r="55" spans="120:125" x14ac:dyDescent="0.15"/>
    <row r="56" spans="120:125" x14ac:dyDescent="0.15"/>
    <row r="57" spans="120:125" x14ac:dyDescent="0.15"/>
    <row r="58" spans="120:125" x14ac:dyDescent="0.15">
      <c r="DU58" s="261"/>
    </row>
    <row r="59" spans="120:125" x14ac:dyDescent="0.15"/>
    <row r="60" spans="120:125" x14ac:dyDescent="0.15"/>
    <row r="61" spans="120:125" x14ac:dyDescent="0.15"/>
    <row r="62" spans="120:125" x14ac:dyDescent="0.15"/>
    <row r="63" spans="120:125" x14ac:dyDescent="0.15">
      <c r="DU63" s="261"/>
    </row>
    <row r="64" spans="120:125" x14ac:dyDescent="0.15">
      <c r="DT64" s="261"/>
      <c r="DU64" s="261"/>
    </row>
    <row r="65" spans="123:125" x14ac:dyDescent="0.15"/>
    <row r="66" spans="123:125" x14ac:dyDescent="0.15"/>
    <row r="67" spans="123:125" x14ac:dyDescent="0.15"/>
    <row r="68" spans="123:125" x14ac:dyDescent="0.15"/>
    <row r="69" spans="123:125" x14ac:dyDescent="0.15">
      <c r="DS69" s="261"/>
      <c r="DT69" s="261"/>
      <c r="DU69" s="261"/>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61"/>
    </row>
    <row r="83" spans="116:125" x14ac:dyDescent="0.15">
      <c r="DM83" s="261"/>
      <c r="DN83" s="261"/>
      <c r="DO83" s="261"/>
      <c r="DP83" s="261"/>
      <c r="DQ83" s="261"/>
      <c r="DR83" s="261"/>
      <c r="DS83" s="261"/>
      <c r="DT83" s="261"/>
      <c r="DU83" s="261"/>
    </row>
    <row r="84" spans="116:125" x14ac:dyDescent="0.15"/>
    <row r="85" spans="116:125" x14ac:dyDescent="0.15"/>
    <row r="86" spans="116:125" x14ac:dyDescent="0.15"/>
    <row r="87" spans="116:125" x14ac:dyDescent="0.15"/>
    <row r="88" spans="116:125" x14ac:dyDescent="0.15">
      <c r="DU88" s="261"/>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61"/>
      <c r="DT94" s="261"/>
      <c r="DU94" s="261"/>
    </row>
    <row r="95" spans="116:125" ht="13.5" customHeight="1" x14ac:dyDescent="0.15">
      <c r="DU95" s="261"/>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61"/>
    </row>
    <row r="102" spans="124:125" ht="13.5" customHeight="1" x14ac:dyDescent="0.15"/>
    <row r="103" spans="124:125" ht="13.5" customHeight="1" x14ac:dyDescent="0.15"/>
    <row r="104" spans="124:125" ht="13.5" customHeight="1" x14ac:dyDescent="0.15">
      <c r="DT104" s="261"/>
      <c r="DU104" s="261"/>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1" t="s">
        <v>569</v>
      </c>
    </row>
    <row r="121" spans="125:125" ht="13.5" hidden="1" customHeight="1" x14ac:dyDescent="0.15">
      <c r="DU121" s="261"/>
    </row>
  </sheetData>
  <sheetProtection algorithmName="SHA-512" hashValue="4xBZjtrf0IVDYPTP8ZmCVoXbPjCDzZGKrhid2Lt0AUbVbA4PvnVGew2D1tG8RT9N6hqxVgO0gXgQY6uboY+xmA==" saltValue="QdP/uVsER0AEGv/3e4UpTQ==" spinCount="100000" sheet="1" objects="1" scenarios="1"/>
  <dataConsolidate/>
  <phoneticPr fontId="2"/>
  <printOptions horizontalCentered="1" verticalCentered="1"/>
  <pageMargins left="0" right="0" top="0.19685039370078741" bottom="0" header="0.39370078740157483" footer="0"/>
  <pageSetup paperSize="9" scale="38" orientation="landscape"/>
  <headerFooter alignWithMargins="0">
    <oddFooter>&amp;C&amp;P/&amp;N</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80" zoomScaleNormal="80" zoomScaleSheetLayoutView="55" workbookViewId="0"/>
  </sheetViews>
  <sheetFormatPr defaultColWidth="0" defaultRowHeight="13.5" customHeight="1" zeroHeight="1" x14ac:dyDescent="0.15"/>
  <cols>
    <col min="1" max="125" width="2.5" style="262" customWidth="1"/>
    <col min="126" max="142" width="0" style="261" hidden="1" customWidth="1"/>
    <col min="143" max="16384" width="9" style="261" hidden="1"/>
  </cols>
  <sheetData>
    <row r="1" spans="1:125" ht="13.5" customHeight="1" x14ac:dyDescent="0.15">
      <c r="A1" s="261"/>
      <c r="B1" s="261"/>
      <c r="C1" s="261"/>
      <c r="D1" s="261"/>
      <c r="E1" s="261"/>
      <c r="F1" s="261"/>
      <c r="G1" s="261"/>
      <c r="H1" s="261"/>
      <c r="I1" s="261"/>
      <c r="J1" s="261"/>
      <c r="K1" s="261"/>
      <c r="L1" s="261"/>
      <c r="M1" s="261"/>
      <c r="N1" s="261"/>
      <c r="O1" s="261"/>
      <c r="P1" s="261"/>
      <c r="Q1" s="261"/>
      <c r="R1" s="261"/>
      <c r="S1" s="261"/>
      <c r="T1" s="261"/>
      <c r="U1" s="261"/>
      <c r="V1" s="261"/>
      <c r="W1" s="261"/>
      <c r="X1" s="261"/>
      <c r="Y1" s="261"/>
      <c r="Z1" s="261"/>
      <c r="AA1" s="261"/>
      <c r="AB1" s="261"/>
      <c r="AC1" s="261"/>
      <c r="AD1" s="261"/>
      <c r="AE1" s="261"/>
      <c r="AF1" s="261"/>
      <c r="AG1" s="261"/>
      <c r="AH1" s="261"/>
      <c r="AI1" s="261"/>
      <c r="AJ1" s="261"/>
      <c r="AK1" s="261"/>
      <c r="AL1" s="261"/>
      <c r="AM1" s="261"/>
      <c r="AN1" s="261"/>
      <c r="AO1" s="261"/>
      <c r="AP1" s="261"/>
      <c r="AQ1" s="261"/>
      <c r="AR1" s="261"/>
      <c r="AS1" s="261"/>
      <c r="AT1" s="261"/>
      <c r="AU1" s="261"/>
      <c r="AV1" s="261"/>
      <c r="AW1" s="261"/>
      <c r="AX1" s="261"/>
      <c r="AY1" s="261"/>
      <c r="AZ1" s="261"/>
      <c r="BA1" s="261"/>
      <c r="BB1" s="261"/>
      <c r="BC1" s="261"/>
      <c r="BD1" s="261"/>
      <c r="BE1" s="261"/>
      <c r="BF1" s="261"/>
      <c r="BG1" s="261"/>
      <c r="BH1" s="261"/>
      <c r="BI1" s="261"/>
      <c r="BJ1" s="261"/>
      <c r="BK1" s="261"/>
      <c r="BL1" s="261"/>
      <c r="BM1" s="261"/>
      <c r="BN1" s="261"/>
      <c r="BO1" s="261"/>
      <c r="BP1" s="261"/>
      <c r="BQ1" s="261"/>
      <c r="BR1" s="261"/>
      <c r="BS1" s="261"/>
      <c r="BT1" s="261"/>
      <c r="BU1" s="261"/>
      <c r="BV1" s="261"/>
      <c r="BW1" s="261"/>
      <c r="BX1" s="261"/>
      <c r="BY1" s="261"/>
      <c r="BZ1" s="261"/>
      <c r="CA1" s="261"/>
      <c r="CB1" s="261"/>
      <c r="CC1" s="261"/>
      <c r="CD1" s="261"/>
      <c r="CE1" s="261"/>
      <c r="CF1" s="261"/>
      <c r="CG1" s="261"/>
      <c r="CH1" s="261"/>
      <c r="CI1" s="261"/>
      <c r="CJ1" s="261"/>
      <c r="CK1" s="261"/>
      <c r="CL1" s="261"/>
      <c r="CM1" s="261"/>
      <c r="CN1" s="261"/>
      <c r="CO1" s="261"/>
      <c r="CP1" s="261"/>
      <c r="CQ1" s="261"/>
      <c r="CR1" s="261"/>
      <c r="CS1" s="261"/>
      <c r="CT1" s="261"/>
      <c r="CU1" s="261"/>
      <c r="CV1" s="261"/>
      <c r="CW1" s="261"/>
      <c r="CX1" s="261"/>
      <c r="CY1" s="261"/>
      <c r="CZ1" s="261"/>
      <c r="DA1" s="261"/>
      <c r="DB1" s="261"/>
      <c r="DC1" s="261"/>
      <c r="DD1" s="261"/>
      <c r="DE1" s="261"/>
      <c r="DF1" s="261"/>
      <c r="DG1" s="261"/>
      <c r="DH1" s="261"/>
      <c r="DI1" s="261"/>
      <c r="DJ1" s="261"/>
      <c r="DK1" s="261"/>
      <c r="DL1" s="261"/>
      <c r="DM1" s="261"/>
      <c r="DN1" s="261"/>
      <c r="DO1" s="261"/>
      <c r="DP1" s="261"/>
      <c r="DQ1" s="261"/>
      <c r="DR1" s="261"/>
      <c r="DS1" s="261"/>
      <c r="DT1" s="261"/>
      <c r="DU1" s="261"/>
    </row>
    <row r="2" spans="1:125" x14ac:dyDescent="0.15">
      <c r="B2" s="261"/>
      <c r="T2" s="261"/>
    </row>
    <row r="3" spans="1:125" x14ac:dyDescent="0.15">
      <c r="C3" s="261"/>
      <c r="D3" s="261"/>
      <c r="E3" s="261"/>
      <c r="F3" s="261"/>
      <c r="G3" s="261"/>
      <c r="H3" s="261"/>
      <c r="I3" s="261"/>
      <c r="J3" s="261"/>
      <c r="K3" s="261"/>
      <c r="L3" s="261"/>
      <c r="M3" s="261"/>
      <c r="N3" s="261"/>
      <c r="O3" s="261"/>
      <c r="P3" s="261"/>
      <c r="Q3" s="261"/>
      <c r="R3" s="261"/>
      <c r="S3" s="261"/>
      <c r="U3" s="261"/>
      <c r="V3" s="261"/>
      <c r="W3" s="261"/>
      <c r="X3" s="261"/>
      <c r="Y3" s="261"/>
      <c r="Z3" s="261"/>
      <c r="AA3" s="261"/>
      <c r="AB3" s="261"/>
      <c r="AC3" s="261"/>
      <c r="AD3" s="261"/>
      <c r="AE3" s="261"/>
      <c r="AF3" s="261"/>
      <c r="AG3" s="261"/>
      <c r="AH3" s="261"/>
      <c r="AI3" s="261"/>
      <c r="AJ3" s="261"/>
      <c r="AK3" s="261"/>
      <c r="AL3" s="261"/>
      <c r="AM3" s="261"/>
      <c r="AN3" s="261"/>
      <c r="AO3" s="261"/>
      <c r="AP3" s="261"/>
      <c r="AQ3" s="261"/>
      <c r="AR3" s="261"/>
      <c r="AS3" s="261"/>
      <c r="AT3" s="261"/>
      <c r="AU3" s="261"/>
      <c r="AV3" s="261"/>
      <c r="AW3" s="261"/>
      <c r="AX3" s="261"/>
      <c r="AY3" s="261"/>
      <c r="AZ3" s="261"/>
      <c r="BA3" s="261"/>
      <c r="BB3" s="261"/>
      <c r="BC3" s="261"/>
      <c r="BD3" s="261"/>
      <c r="BE3" s="261"/>
      <c r="BF3" s="261"/>
      <c r="BG3" s="261"/>
      <c r="BH3" s="261"/>
      <c r="BI3" s="261"/>
      <c r="BJ3" s="261"/>
      <c r="BK3" s="261"/>
      <c r="BL3" s="261"/>
      <c r="BM3" s="261"/>
      <c r="BN3" s="261"/>
      <c r="BO3" s="261"/>
      <c r="BP3" s="261"/>
      <c r="BQ3" s="261"/>
      <c r="BR3" s="261"/>
      <c r="BS3" s="261"/>
      <c r="BT3" s="261"/>
      <c r="BU3" s="261"/>
      <c r="BV3" s="261"/>
      <c r="BW3" s="261"/>
      <c r="BX3" s="261"/>
      <c r="BY3" s="261"/>
      <c r="BZ3" s="261"/>
      <c r="CA3" s="261"/>
      <c r="CB3" s="261"/>
      <c r="CC3" s="261"/>
      <c r="CD3" s="261"/>
      <c r="CE3" s="261"/>
      <c r="CF3" s="261"/>
      <c r="CG3" s="261"/>
      <c r="CH3" s="261"/>
      <c r="CI3" s="261"/>
      <c r="CJ3" s="261"/>
      <c r="CK3" s="261"/>
      <c r="CL3" s="261"/>
      <c r="CM3" s="261"/>
      <c r="CN3" s="261"/>
      <c r="CO3" s="261"/>
      <c r="CP3" s="261"/>
      <c r="CQ3" s="261"/>
      <c r="CR3" s="261"/>
      <c r="CS3" s="261"/>
      <c r="CT3" s="261"/>
      <c r="CU3" s="261"/>
      <c r="CV3" s="261"/>
      <c r="CW3" s="261"/>
      <c r="CX3" s="261"/>
      <c r="CY3" s="261"/>
      <c r="CZ3" s="261"/>
      <c r="DA3" s="261"/>
      <c r="DB3" s="261"/>
      <c r="DC3" s="261"/>
      <c r="DD3" s="261"/>
      <c r="DE3" s="261"/>
      <c r="DF3" s="261"/>
      <c r="DG3" s="261"/>
      <c r="DH3" s="261"/>
      <c r="DI3" s="261"/>
      <c r="DJ3" s="261"/>
      <c r="DK3" s="261"/>
      <c r="DL3" s="261"/>
      <c r="DM3" s="261"/>
      <c r="DN3" s="261"/>
      <c r="DO3" s="261"/>
      <c r="DP3" s="261"/>
      <c r="DQ3" s="261"/>
      <c r="DR3" s="261"/>
      <c r="DS3" s="261"/>
      <c r="DT3" s="261"/>
      <c r="DU3" s="261"/>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61"/>
      <c r="G33" s="261"/>
      <c r="I33" s="261"/>
    </row>
    <row r="34" spans="2:125" x14ac:dyDescent="0.15">
      <c r="C34" s="261"/>
      <c r="P34" s="261"/>
      <c r="R34" s="261"/>
      <c r="U34" s="261"/>
    </row>
    <row r="35" spans="2:125" x14ac:dyDescent="0.15">
      <c r="D35" s="261"/>
      <c r="E35" s="261"/>
      <c r="T35" s="261"/>
      <c r="W35" s="261"/>
      <c r="X35" s="261"/>
      <c r="Y35" s="261"/>
      <c r="Z35" s="261"/>
      <c r="AA35" s="261"/>
      <c r="AB35" s="261"/>
      <c r="AC35" s="261"/>
      <c r="AD35" s="261"/>
      <c r="AE35" s="261"/>
      <c r="AF35" s="261"/>
      <c r="AG35" s="261"/>
      <c r="AH35" s="261"/>
      <c r="AI35" s="261"/>
      <c r="AJ35" s="261"/>
      <c r="AK35" s="261"/>
      <c r="AL35" s="261"/>
      <c r="AM35" s="261"/>
      <c r="AN35" s="261"/>
      <c r="AO35" s="261"/>
      <c r="AP35" s="261"/>
      <c r="AQ35" s="261"/>
      <c r="AR35" s="261"/>
      <c r="AS35" s="261"/>
      <c r="AT35" s="261"/>
      <c r="AU35" s="261"/>
      <c r="AV35" s="261"/>
      <c r="AW35" s="261"/>
      <c r="AX35" s="261"/>
      <c r="AY35" s="261"/>
      <c r="AZ35" s="261"/>
      <c r="BA35" s="261"/>
      <c r="BB35" s="261"/>
      <c r="BC35" s="261"/>
      <c r="BD35" s="261"/>
      <c r="BE35" s="261"/>
      <c r="BF35" s="261"/>
      <c r="BG35" s="261"/>
      <c r="BH35" s="261"/>
      <c r="BI35" s="261"/>
      <c r="BJ35" s="261"/>
      <c r="BK35" s="261"/>
      <c r="BL35" s="261"/>
      <c r="BM35" s="261"/>
      <c r="BN35" s="261"/>
      <c r="BO35" s="261"/>
      <c r="BP35" s="261"/>
      <c r="BQ35" s="261"/>
      <c r="BR35" s="261"/>
      <c r="BS35" s="261"/>
      <c r="BT35" s="261"/>
      <c r="BU35" s="261"/>
      <c r="BV35" s="261"/>
      <c r="BW35" s="261"/>
      <c r="BX35" s="261"/>
      <c r="BY35" s="261"/>
      <c r="BZ35" s="261"/>
      <c r="CA35" s="261"/>
      <c r="CB35" s="261"/>
      <c r="CC35" s="261"/>
      <c r="CD35" s="261"/>
      <c r="CE35" s="261"/>
      <c r="CF35" s="261"/>
      <c r="CG35" s="261"/>
      <c r="CH35" s="261"/>
      <c r="CI35" s="261"/>
      <c r="CJ35" s="261"/>
      <c r="CK35" s="261"/>
      <c r="CL35" s="261"/>
      <c r="CM35" s="261"/>
      <c r="CN35" s="261"/>
      <c r="CO35" s="261"/>
      <c r="CP35" s="261"/>
      <c r="CQ35" s="261"/>
      <c r="CR35" s="261"/>
      <c r="CS35" s="261"/>
      <c r="CT35" s="261"/>
      <c r="CU35" s="261"/>
      <c r="CV35" s="261"/>
      <c r="CW35" s="261"/>
      <c r="CX35" s="261"/>
      <c r="CY35" s="261"/>
      <c r="CZ35" s="261"/>
      <c r="DA35" s="261"/>
      <c r="DB35" s="261"/>
      <c r="DC35" s="261"/>
      <c r="DD35" s="261"/>
      <c r="DE35" s="261"/>
      <c r="DF35" s="261"/>
      <c r="DG35" s="261"/>
      <c r="DH35" s="261"/>
      <c r="DI35" s="261"/>
      <c r="DJ35" s="261"/>
      <c r="DK35" s="261"/>
      <c r="DL35" s="261"/>
      <c r="DM35" s="261"/>
      <c r="DN35" s="261"/>
      <c r="DO35" s="261"/>
      <c r="DP35" s="261"/>
      <c r="DQ35" s="261"/>
      <c r="DR35" s="261"/>
      <c r="DS35" s="261"/>
      <c r="DT35" s="261"/>
      <c r="DU35" s="261"/>
    </row>
    <row r="36" spans="2:125" x14ac:dyDescent="0.15">
      <c r="F36" s="261"/>
      <c r="H36" s="261"/>
      <c r="J36" s="261"/>
      <c r="K36" s="261"/>
      <c r="L36" s="261"/>
      <c r="M36" s="261"/>
      <c r="N36" s="261"/>
      <c r="O36" s="261"/>
      <c r="Q36" s="261"/>
      <c r="S36" s="261"/>
      <c r="V36" s="261"/>
    </row>
    <row r="37" spans="2:125" x14ac:dyDescent="0.15"/>
    <row r="38" spans="2:125" x14ac:dyDescent="0.15"/>
    <row r="39" spans="2:125" x14ac:dyDescent="0.15"/>
    <row r="40" spans="2:125" x14ac:dyDescent="0.15">
      <c r="U40" s="261"/>
    </row>
    <row r="41" spans="2:125" x14ac:dyDescent="0.15">
      <c r="R41" s="261"/>
    </row>
    <row r="42" spans="2:125" x14ac:dyDescent="0.15">
      <c r="T42" s="261"/>
      <c r="W42" s="261"/>
      <c r="X42" s="261"/>
      <c r="Y42" s="261"/>
      <c r="Z42" s="261"/>
      <c r="AA42" s="261"/>
      <c r="AB42" s="261"/>
      <c r="AC42" s="261"/>
      <c r="AD42" s="261"/>
      <c r="AE42" s="261"/>
      <c r="AF42" s="261"/>
      <c r="AG42" s="261"/>
      <c r="AH42" s="261"/>
      <c r="AI42" s="261"/>
      <c r="AJ42" s="261"/>
      <c r="AK42" s="261"/>
      <c r="AL42" s="261"/>
      <c r="AM42" s="261"/>
      <c r="AN42" s="261"/>
      <c r="AO42" s="261"/>
      <c r="AP42" s="261"/>
      <c r="AQ42" s="261"/>
      <c r="AR42" s="261"/>
      <c r="AS42" s="261"/>
      <c r="AT42" s="261"/>
      <c r="AU42" s="261"/>
      <c r="AV42" s="261"/>
      <c r="AW42" s="261"/>
      <c r="AX42" s="261"/>
      <c r="AY42" s="261"/>
      <c r="AZ42" s="261"/>
      <c r="BA42" s="261"/>
      <c r="BB42" s="261"/>
      <c r="BC42" s="261"/>
      <c r="BD42" s="261"/>
      <c r="BE42" s="261"/>
      <c r="BF42" s="261"/>
      <c r="BG42" s="261"/>
      <c r="BH42" s="261"/>
      <c r="BI42" s="261"/>
      <c r="BJ42" s="261"/>
      <c r="BK42" s="261"/>
      <c r="BL42" s="261"/>
      <c r="BM42" s="261"/>
      <c r="BN42" s="261"/>
      <c r="BO42" s="261"/>
      <c r="BP42" s="261"/>
      <c r="BQ42" s="261"/>
      <c r="BR42" s="261"/>
      <c r="BS42" s="261"/>
      <c r="BT42" s="261"/>
      <c r="BU42" s="261"/>
      <c r="BV42" s="261"/>
      <c r="BW42" s="261"/>
      <c r="BX42" s="261"/>
      <c r="BY42" s="261"/>
      <c r="BZ42" s="261"/>
      <c r="CA42" s="261"/>
      <c r="CB42" s="261"/>
      <c r="CC42" s="261"/>
      <c r="CD42" s="261"/>
      <c r="CE42" s="261"/>
      <c r="CF42" s="261"/>
      <c r="CG42" s="261"/>
      <c r="CH42" s="261"/>
      <c r="CI42" s="261"/>
      <c r="CJ42" s="261"/>
      <c r="CK42" s="261"/>
      <c r="CL42" s="261"/>
      <c r="CM42" s="261"/>
      <c r="CN42" s="261"/>
      <c r="CO42" s="261"/>
      <c r="CP42" s="261"/>
      <c r="CQ42" s="261"/>
      <c r="CR42" s="261"/>
      <c r="CS42" s="261"/>
      <c r="CT42" s="261"/>
      <c r="CU42" s="261"/>
      <c r="CV42" s="261"/>
      <c r="CW42" s="261"/>
      <c r="CX42" s="261"/>
      <c r="CY42" s="261"/>
      <c r="CZ42" s="261"/>
      <c r="DA42" s="261"/>
      <c r="DB42" s="261"/>
      <c r="DC42" s="261"/>
      <c r="DD42" s="261"/>
      <c r="DE42" s="261"/>
      <c r="DF42" s="261"/>
      <c r="DG42" s="261"/>
      <c r="DH42" s="261"/>
      <c r="DI42" s="261"/>
      <c r="DJ42" s="261"/>
      <c r="DK42" s="261"/>
      <c r="DL42" s="261"/>
      <c r="DM42" s="261"/>
      <c r="DN42" s="261"/>
      <c r="DO42" s="261"/>
      <c r="DP42" s="261"/>
      <c r="DQ42" s="261"/>
      <c r="DR42" s="261"/>
      <c r="DS42" s="261"/>
      <c r="DT42" s="261"/>
      <c r="DU42" s="261"/>
    </row>
    <row r="43" spans="2:125" x14ac:dyDescent="0.15">
      <c r="Q43" s="261"/>
      <c r="S43" s="261"/>
      <c r="V43" s="261"/>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2" t="s">
        <v>570</v>
      </c>
    </row>
  </sheetData>
  <sheetProtection algorithmName="SHA-512" hashValue="jXGhXLDnuWUDAOhiRodXwr3XbGJOz0t56p2Ra3DAfAXTOU4+pLBzmQcnIypFxXdePQXURkzRR3WNG6HsHqY9Pg==" saltValue="e6eQ7hsX7+pt3H5Yf+XJsQ==" spinCount="100000" sheet="1" objects="1" scenarios="1"/>
  <dataConsolidate/>
  <phoneticPr fontId="2"/>
  <printOptions horizontalCentered="1" verticalCentered="1"/>
  <pageMargins left="0" right="0" top="0.19685039370078741" bottom="0" header="0.39370078740157483" footer="0"/>
  <pageSetup paperSize="9" scale="38" orientation="landscape"/>
  <headerFooter alignWithMargins="0">
    <oddFooter>&amp;C&amp;P/&amp;N</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85" zoomScaleNormal="85"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571</v>
      </c>
      <c r="G46" s="8" t="s">
        <v>572</v>
      </c>
      <c r="H46" s="8" t="s">
        <v>573</v>
      </c>
      <c r="I46" s="8" t="s">
        <v>574</v>
      </c>
      <c r="J46" s="9" t="s">
        <v>575</v>
      </c>
    </row>
    <row r="47" spans="2:10" ht="57.75" customHeight="1" x14ac:dyDescent="0.15">
      <c r="B47" s="10"/>
      <c r="C47" s="1143" t="s">
        <v>3</v>
      </c>
      <c r="D47" s="1143"/>
      <c r="E47" s="1144"/>
      <c r="F47" s="11">
        <v>36.17</v>
      </c>
      <c r="G47" s="12">
        <v>32.549999999999997</v>
      </c>
      <c r="H47" s="12">
        <v>26.53</v>
      </c>
      <c r="I47" s="12">
        <v>25.4</v>
      </c>
      <c r="J47" s="13">
        <v>26.57</v>
      </c>
    </row>
    <row r="48" spans="2:10" ht="57.75" customHeight="1" x14ac:dyDescent="0.15">
      <c r="B48" s="14"/>
      <c r="C48" s="1145" t="s">
        <v>4</v>
      </c>
      <c r="D48" s="1145"/>
      <c r="E48" s="1146"/>
      <c r="F48" s="15">
        <v>3.2</v>
      </c>
      <c r="G48" s="16">
        <v>3.23</v>
      </c>
      <c r="H48" s="16">
        <v>3.46</v>
      </c>
      <c r="I48" s="16">
        <v>3.57</v>
      </c>
      <c r="J48" s="17">
        <v>3.92</v>
      </c>
    </row>
    <row r="49" spans="2:10" ht="57.75" customHeight="1" thickBot="1" x14ac:dyDescent="0.2">
      <c r="B49" s="18"/>
      <c r="C49" s="1147" t="s">
        <v>5</v>
      </c>
      <c r="D49" s="1147"/>
      <c r="E49" s="1148"/>
      <c r="F49" s="19" t="s">
        <v>576</v>
      </c>
      <c r="G49" s="20" t="s">
        <v>577</v>
      </c>
      <c r="H49" s="20">
        <v>0.04</v>
      </c>
      <c r="I49" s="20" t="s">
        <v>578</v>
      </c>
      <c r="J49" s="21">
        <v>2.36</v>
      </c>
    </row>
    <row r="50" spans="2:10" ht="13.5" customHeight="1" x14ac:dyDescent="0.15"/>
  </sheetData>
  <sheetProtection algorithmName="SHA-512" hashValue="hiiFcOSpGlANuvDqXEjUiLu5JX3cpsSwv4rsMSA8nxTW+aITn2rSMZh9a6T5DGD+Ir1plWL9/vS2VpF177DWKw==" saltValue="e1EQyAIqLYZUbHHOjrLGP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3" orientation="landscape"/>
  <headerFooter alignWithMargins="0">
    <oddFooter>&amp;C&amp;P/&amp;N</oddFooter>
  </headerFooter>
  <rowBreaks count="1" manualBreakCount="1">
    <brk id="51" max="15" man="1"/>
  </rowBreaks>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80" zoomScaleNormal="80" zoomScaleSheetLayoutView="100" workbookViewId="0"/>
  </sheetViews>
  <sheetFormatPr defaultColWidth="0" defaultRowHeight="12.9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571</v>
      </c>
      <c r="G33" s="29" t="s">
        <v>572</v>
      </c>
      <c r="H33" s="29" t="s">
        <v>573</v>
      </c>
      <c r="I33" s="29" t="s">
        <v>574</v>
      </c>
      <c r="J33" s="30" t="s">
        <v>575</v>
      </c>
      <c r="K33" s="22"/>
      <c r="L33" s="22"/>
      <c r="M33" s="22"/>
      <c r="N33" s="22"/>
      <c r="O33" s="22"/>
      <c r="P33" s="22"/>
    </row>
    <row r="34" spans="1:16" ht="39" customHeight="1" x14ac:dyDescent="0.15">
      <c r="A34" s="22"/>
      <c r="B34" s="31"/>
      <c r="C34" s="1153" t="s">
        <v>579</v>
      </c>
      <c r="D34" s="1153"/>
      <c r="E34" s="1154"/>
      <c r="F34" s="32">
        <v>5.14</v>
      </c>
      <c r="G34" s="33">
        <v>5.8</v>
      </c>
      <c r="H34" s="33">
        <v>4.34</v>
      </c>
      <c r="I34" s="33">
        <v>5.27</v>
      </c>
      <c r="J34" s="34">
        <v>5.76</v>
      </c>
      <c r="K34" s="22"/>
      <c r="L34" s="22"/>
      <c r="M34" s="22"/>
      <c r="N34" s="22"/>
      <c r="O34" s="22"/>
      <c r="P34" s="22"/>
    </row>
    <row r="35" spans="1:16" ht="39" customHeight="1" x14ac:dyDescent="0.15">
      <c r="A35" s="22"/>
      <c r="B35" s="35"/>
      <c r="C35" s="1149" t="s">
        <v>580</v>
      </c>
      <c r="D35" s="1149"/>
      <c r="E35" s="1150"/>
      <c r="F35" s="36">
        <v>3.01</v>
      </c>
      <c r="G35" s="37">
        <v>3.03</v>
      </c>
      <c r="H35" s="37">
        <v>3.25</v>
      </c>
      <c r="I35" s="37">
        <v>3.37</v>
      </c>
      <c r="J35" s="38">
        <v>3.72</v>
      </c>
      <c r="K35" s="22"/>
      <c r="L35" s="22"/>
      <c r="M35" s="22"/>
      <c r="N35" s="22"/>
      <c r="O35" s="22"/>
      <c r="P35" s="22"/>
    </row>
    <row r="36" spans="1:16" ht="39" customHeight="1" x14ac:dyDescent="0.15">
      <c r="A36" s="22"/>
      <c r="B36" s="35"/>
      <c r="C36" s="1149" t="s">
        <v>581</v>
      </c>
      <c r="D36" s="1149"/>
      <c r="E36" s="1150"/>
      <c r="F36" s="36" t="s">
        <v>544</v>
      </c>
      <c r="G36" s="37" t="s">
        <v>544</v>
      </c>
      <c r="H36" s="37" t="s">
        <v>544</v>
      </c>
      <c r="I36" s="37">
        <v>1.1599999999999999</v>
      </c>
      <c r="J36" s="38">
        <v>2.54</v>
      </c>
      <c r="K36" s="22"/>
      <c r="L36" s="22"/>
      <c r="M36" s="22"/>
      <c r="N36" s="22"/>
      <c r="O36" s="22"/>
      <c r="P36" s="22"/>
    </row>
    <row r="37" spans="1:16" ht="39" customHeight="1" x14ac:dyDescent="0.15">
      <c r="A37" s="22"/>
      <c r="B37" s="35"/>
      <c r="C37" s="1149" t="s">
        <v>582</v>
      </c>
      <c r="D37" s="1149"/>
      <c r="E37" s="1150"/>
      <c r="F37" s="36" t="s">
        <v>583</v>
      </c>
      <c r="G37" s="37" t="s">
        <v>584</v>
      </c>
      <c r="H37" s="37">
        <v>0.14000000000000001</v>
      </c>
      <c r="I37" s="37">
        <v>2.25</v>
      </c>
      <c r="J37" s="38">
        <v>1.71</v>
      </c>
      <c r="K37" s="22"/>
      <c r="L37" s="22"/>
      <c r="M37" s="22"/>
      <c r="N37" s="22"/>
      <c r="O37" s="22"/>
      <c r="P37" s="22"/>
    </row>
    <row r="38" spans="1:16" ht="39" customHeight="1" x14ac:dyDescent="0.15">
      <c r="A38" s="22"/>
      <c r="B38" s="35"/>
      <c r="C38" s="1149" t="s">
        <v>585</v>
      </c>
      <c r="D38" s="1149"/>
      <c r="E38" s="1150"/>
      <c r="F38" s="36">
        <v>0.18</v>
      </c>
      <c r="G38" s="37">
        <v>0.19</v>
      </c>
      <c r="H38" s="37">
        <v>0.2</v>
      </c>
      <c r="I38" s="37">
        <v>0.19</v>
      </c>
      <c r="J38" s="38">
        <v>0.19</v>
      </c>
      <c r="K38" s="22"/>
      <c r="L38" s="22"/>
      <c r="M38" s="22"/>
      <c r="N38" s="22"/>
      <c r="O38" s="22"/>
      <c r="P38" s="22"/>
    </row>
    <row r="39" spans="1:16" ht="39" customHeight="1" x14ac:dyDescent="0.15">
      <c r="A39" s="22"/>
      <c r="B39" s="35"/>
      <c r="C39" s="1149" t="s">
        <v>586</v>
      </c>
      <c r="D39" s="1149"/>
      <c r="E39" s="1150"/>
      <c r="F39" s="36">
        <v>0.06</v>
      </c>
      <c r="G39" s="37">
        <v>0.03</v>
      </c>
      <c r="H39" s="37">
        <v>0.03</v>
      </c>
      <c r="I39" s="37">
        <v>0.01</v>
      </c>
      <c r="J39" s="38">
        <v>0.02</v>
      </c>
      <c r="K39" s="22"/>
      <c r="L39" s="22"/>
      <c r="M39" s="22"/>
      <c r="N39" s="22"/>
      <c r="O39" s="22"/>
      <c r="P39" s="22"/>
    </row>
    <row r="40" spans="1:16" ht="39" customHeight="1" x14ac:dyDescent="0.15">
      <c r="A40" s="22"/>
      <c r="B40" s="35"/>
      <c r="C40" s="1149" t="s">
        <v>587</v>
      </c>
      <c r="D40" s="1149"/>
      <c r="E40" s="1150"/>
      <c r="F40" s="36">
        <v>0.04</v>
      </c>
      <c r="G40" s="37">
        <v>0.06</v>
      </c>
      <c r="H40" s="37">
        <v>0.03</v>
      </c>
      <c r="I40" s="37">
        <v>0.02</v>
      </c>
      <c r="J40" s="38">
        <v>0.01</v>
      </c>
      <c r="K40" s="22"/>
      <c r="L40" s="22"/>
      <c r="M40" s="22"/>
      <c r="N40" s="22"/>
      <c r="O40" s="22"/>
      <c r="P40" s="22"/>
    </row>
    <row r="41" spans="1:16" ht="39" customHeight="1" x14ac:dyDescent="0.15">
      <c r="A41" s="22"/>
      <c r="B41" s="35"/>
      <c r="C41" s="1149"/>
      <c r="D41" s="1149"/>
      <c r="E41" s="1150"/>
      <c r="F41" s="36"/>
      <c r="G41" s="37"/>
      <c r="H41" s="37"/>
      <c r="I41" s="37"/>
      <c r="J41" s="38"/>
      <c r="K41" s="22"/>
      <c r="L41" s="22"/>
      <c r="M41" s="22"/>
      <c r="N41" s="22"/>
      <c r="O41" s="22"/>
      <c r="P41" s="22"/>
    </row>
    <row r="42" spans="1:16" ht="39" customHeight="1" x14ac:dyDescent="0.15">
      <c r="A42" s="22"/>
      <c r="B42" s="39"/>
      <c r="C42" s="1149" t="s">
        <v>588</v>
      </c>
      <c r="D42" s="1149"/>
      <c r="E42" s="1150"/>
      <c r="F42" s="36" t="s">
        <v>544</v>
      </c>
      <c r="G42" s="37" t="s">
        <v>544</v>
      </c>
      <c r="H42" s="37" t="s">
        <v>544</v>
      </c>
      <c r="I42" s="37" t="s">
        <v>544</v>
      </c>
      <c r="J42" s="38" t="s">
        <v>544</v>
      </c>
      <c r="K42" s="22"/>
      <c r="L42" s="22"/>
      <c r="M42" s="22"/>
      <c r="N42" s="22"/>
      <c r="O42" s="22"/>
      <c r="P42" s="22"/>
    </row>
    <row r="43" spans="1:16" ht="39" customHeight="1" thickBot="1" x14ac:dyDescent="0.2">
      <c r="A43" s="22"/>
      <c r="B43" s="40"/>
      <c r="C43" s="1151" t="s">
        <v>589</v>
      </c>
      <c r="D43" s="1151"/>
      <c r="E43" s="1152"/>
      <c r="F43" s="41">
        <v>0.04</v>
      </c>
      <c r="G43" s="42">
        <v>1.27</v>
      </c>
      <c r="H43" s="42">
        <v>0.4</v>
      </c>
      <c r="I43" s="42" t="s">
        <v>544</v>
      </c>
      <c r="J43" s="43" t="s">
        <v>544</v>
      </c>
      <c r="K43" s="22"/>
      <c r="L43" s="22"/>
      <c r="M43" s="22"/>
      <c r="N43" s="22"/>
      <c r="O43" s="22"/>
      <c r="P43" s="22"/>
    </row>
    <row r="44" spans="1:16" ht="39" customHeight="1" x14ac:dyDescent="0.15">
      <c r="A44" s="22"/>
      <c r="B44" s="44" t="s">
        <v>7</v>
      </c>
      <c r="C44" s="45"/>
      <c r="D44" s="45"/>
      <c r="E44" s="45"/>
      <c r="F44" s="22"/>
      <c r="G44" s="22"/>
      <c r="H44" s="22"/>
      <c r="I44" s="22"/>
      <c r="J44" s="22"/>
      <c r="K44" s="22"/>
      <c r="L44" s="22"/>
      <c r="M44" s="22"/>
      <c r="N44" s="22"/>
      <c r="O44" s="22"/>
      <c r="P44" s="22"/>
    </row>
    <row r="45" spans="1:16" ht="18" customHeight="1" x14ac:dyDescent="0.15">
      <c r="A45" s="22"/>
      <c r="B45" s="22"/>
      <c r="C45" s="22"/>
      <c r="D45" s="22"/>
      <c r="E45" s="22"/>
      <c r="F45" s="22"/>
      <c r="G45" s="22"/>
      <c r="H45" s="22"/>
      <c r="I45" s="22"/>
      <c r="J45" s="22"/>
      <c r="K45" s="22"/>
      <c r="L45" s="22"/>
      <c r="M45" s="22"/>
      <c r="N45" s="22"/>
      <c r="O45" s="22"/>
      <c r="P45" s="22"/>
    </row>
  </sheetData>
  <sheetProtection algorithmName="SHA-512" hashValue="+n7wsjlBsAYIMDwlVzXW1LDRQtD5dqK7KJo7CgghtAiHclaN+6Z7uCUHhRg5Aa2vJ+t+Mx9rTJ8ZKzNWDjornw==" saltValue="qZggVmzuXgBhmQM+LNWSE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eaderFooter alignWithMargins="0">
    <oddFooter>&amp;C&amp;P/&amp;N</oddFooter>
  </headerFooter>
  <rowBreaks count="1" manualBreakCount="1">
    <brk id="47" max="15" man="1"/>
  </rowBreaks>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2"/>
  <sheetViews>
    <sheetView showGridLines="0" zoomScale="80" zoomScaleNormal="80" zoomScaleSheetLayoutView="55" workbookViewId="0"/>
  </sheetViews>
  <sheetFormatPr defaultColWidth="0" defaultRowHeight="12.6" customHeight="1" zeroHeight="1" x14ac:dyDescent="0.15"/>
  <cols>
    <col min="1" max="1" width="6.625" style="47" customWidth="1"/>
    <col min="2" max="3" width="10.875" style="47" customWidth="1"/>
    <col min="4" max="4" width="10" style="47" customWidth="1"/>
    <col min="5" max="10" width="11" style="47" customWidth="1"/>
    <col min="11" max="15" width="13.125" style="47" customWidth="1"/>
    <col min="16" max="21" width="11.5" style="47" customWidth="1"/>
    <col min="22" max="16384" width="0" style="47" hidden="1"/>
  </cols>
  <sheetData>
    <row r="1" spans="1:21" ht="13.5" customHeight="1" x14ac:dyDescent="0.15">
      <c r="A1" s="46"/>
      <c r="B1" s="46"/>
      <c r="C1" s="46"/>
      <c r="D1" s="46"/>
      <c r="E1" s="46"/>
      <c r="F1" s="46"/>
      <c r="G1" s="46"/>
      <c r="H1" s="46"/>
      <c r="I1" s="46"/>
      <c r="J1" s="46"/>
      <c r="K1" s="46"/>
      <c r="L1" s="46"/>
      <c r="M1" s="46"/>
      <c r="N1" s="46"/>
      <c r="O1" s="46"/>
      <c r="P1" s="46"/>
      <c r="Q1" s="46"/>
      <c r="R1" s="46"/>
      <c r="S1" s="46"/>
      <c r="T1" s="46"/>
      <c r="U1" s="46"/>
    </row>
    <row r="2" spans="1:21" ht="13.5" customHeight="1" x14ac:dyDescent="0.15">
      <c r="A2" s="46"/>
      <c r="B2" s="46"/>
      <c r="C2" s="46"/>
      <c r="D2" s="46"/>
      <c r="E2" s="46"/>
      <c r="F2" s="46"/>
      <c r="G2" s="46"/>
      <c r="H2" s="46"/>
      <c r="I2" s="46"/>
      <c r="J2" s="46"/>
      <c r="K2" s="46"/>
      <c r="L2" s="46"/>
      <c r="M2" s="46"/>
      <c r="N2" s="46"/>
      <c r="O2" s="46"/>
      <c r="P2" s="46"/>
      <c r="Q2" s="46"/>
      <c r="R2" s="46"/>
      <c r="S2" s="46"/>
      <c r="T2" s="46"/>
      <c r="U2" s="46"/>
    </row>
    <row r="3" spans="1:21" ht="13.5" customHeight="1" x14ac:dyDescent="0.15">
      <c r="A3" s="46"/>
      <c r="B3" s="46"/>
      <c r="C3" s="46"/>
      <c r="D3" s="46"/>
      <c r="E3" s="46"/>
      <c r="F3" s="46"/>
      <c r="G3" s="46"/>
      <c r="H3" s="46"/>
      <c r="I3" s="46"/>
      <c r="J3" s="46"/>
      <c r="K3" s="46"/>
      <c r="L3" s="46"/>
      <c r="M3" s="46"/>
      <c r="N3" s="46"/>
      <c r="O3" s="46"/>
      <c r="P3" s="46"/>
      <c r="Q3" s="46"/>
      <c r="R3" s="46"/>
      <c r="S3" s="46"/>
      <c r="T3" s="46"/>
      <c r="U3" s="46"/>
    </row>
    <row r="4" spans="1:21" ht="13.5" customHeight="1" x14ac:dyDescent="0.15">
      <c r="A4" s="46"/>
      <c r="B4" s="46"/>
      <c r="C4" s="46"/>
      <c r="D4" s="46"/>
      <c r="E4" s="46"/>
      <c r="F4" s="46"/>
      <c r="G4" s="46"/>
      <c r="H4" s="46"/>
      <c r="I4" s="46"/>
      <c r="J4" s="46"/>
      <c r="K4" s="46"/>
      <c r="L4" s="46"/>
      <c r="M4" s="46"/>
      <c r="N4" s="46"/>
      <c r="O4" s="46"/>
      <c r="P4" s="46"/>
      <c r="Q4" s="46"/>
      <c r="R4" s="46"/>
      <c r="S4" s="46"/>
      <c r="T4" s="46"/>
      <c r="U4" s="46"/>
    </row>
    <row r="5" spans="1:21" ht="13.5" customHeight="1" x14ac:dyDescent="0.15">
      <c r="A5" s="46"/>
      <c r="B5" s="46"/>
      <c r="C5" s="46"/>
      <c r="D5" s="46"/>
      <c r="E5" s="46"/>
      <c r="F5" s="46"/>
      <c r="G5" s="46"/>
      <c r="H5" s="46"/>
      <c r="I5" s="46"/>
      <c r="J5" s="46"/>
      <c r="K5" s="46"/>
      <c r="L5" s="46"/>
      <c r="M5" s="46"/>
      <c r="N5" s="46"/>
      <c r="O5" s="46"/>
      <c r="P5" s="46"/>
      <c r="Q5" s="46"/>
      <c r="R5" s="46"/>
      <c r="S5" s="46"/>
      <c r="T5" s="46"/>
      <c r="U5" s="46"/>
    </row>
    <row r="6" spans="1:21" ht="13.5" customHeight="1" x14ac:dyDescent="0.15">
      <c r="A6" s="46"/>
      <c r="B6" s="46"/>
      <c r="C6" s="46"/>
      <c r="D6" s="46"/>
      <c r="E6" s="46"/>
      <c r="F6" s="46"/>
      <c r="G6" s="46"/>
      <c r="H6" s="46"/>
      <c r="I6" s="46"/>
      <c r="J6" s="46"/>
      <c r="K6" s="46"/>
      <c r="L6" s="46"/>
      <c r="M6" s="46"/>
      <c r="N6" s="46"/>
      <c r="O6" s="46"/>
      <c r="P6" s="46"/>
      <c r="Q6" s="46"/>
      <c r="R6" s="46"/>
      <c r="S6" s="46"/>
      <c r="T6" s="46"/>
      <c r="U6" s="46"/>
    </row>
    <row r="7" spans="1:21" ht="13.5" customHeight="1" x14ac:dyDescent="0.15">
      <c r="A7" s="46"/>
      <c r="B7" s="46"/>
      <c r="C7" s="46"/>
      <c r="D7" s="46"/>
      <c r="E7" s="46"/>
      <c r="F7" s="46"/>
      <c r="G7" s="46"/>
      <c r="H7" s="46"/>
      <c r="I7" s="46"/>
      <c r="J7" s="46"/>
      <c r="K7" s="46"/>
      <c r="L7" s="46"/>
      <c r="M7" s="46"/>
      <c r="N7" s="46"/>
      <c r="O7" s="46"/>
      <c r="P7" s="46"/>
      <c r="Q7" s="46"/>
      <c r="R7" s="46"/>
      <c r="S7" s="46"/>
      <c r="T7" s="46"/>
      <c r="U7" s="46"/>
    </row>
    <row r="8" spans="1:21" ht="13.5" customHeight="1" x14ac:dyDescent="0.15">
      <c r="A8" s="46"/>
      <c r="B8" s="46"/>
      <c r="C8" s="46"/>
      <c r="D8" s="46"/>
      <c r="E8" s="46"/>
      <c r="F8" s="46"/>
      <c r="G8" s="46"/>
      <c r="H8" s="46"/>
      <c r="I8" s="46"/>
      <c r="J8" s="46"/>
      <c r="K8" s="46"/>
      <c r="L8" s="46"/>
      <c r="M8" s="46"/>
      <c r="N8" s="46"/>
      <c r="O8" s="46"/>
      <c r="P8" s="46"/>
      <c r="Q8" s="46"/>
      <c r="R8" s="46"/>
      <c r="S8" s="46"/>
      <c r="T8" s="46"/>
      <c r="U8" s="46"/>
    </row>
    <row r="9" spans="1:21" ht="13.5" customHeight="1" x14ac:dyDescent="0.15">
      <c r="A9" s="46"/>
      <c r="B9" s="46"/>
      <c r="C9" s="46"/>
      <c r="D9" s="46"/>
      <c r="E9" s="46"/>
      <c r="F9" s="46"/>
      <c r="G9" s="46"/>
      <c r="H9" s="46"/>
      <c r="I9" s="46"/>
      <c r="J9" s="46"/>
      <c r="K9" s="46"/>
      <c r="L9" s="46"/>
      <c r="M9" s="46"/>
      <c r="N9" s="46"/>
      <c r="O9" s="46"/>
      <c r="P9" s="46"/>
      <c r="Q9" s="46"/>
      <c r="R9" s="46"/>
      <c r="S9" s="46"/>
      <c r="T9" s="46"/>
      <c r="U9" s="46"/>
    </row>
    <row r="10" spans="1:21" ht="13.5" customHeight="1" x14ac:dyDescent="0.15">
      <c r="A10" s="46"/>
      <c r="B10" s="46"/>
      <c r="C10" s="46"/>
      <c r="D10" s="46"/>
      <c r="E10" s="46"/>
      <c r="F10" s="46"/>
      <c r="G10" s="46"/>
      <c r="H10" s="46"/>
      <c r="I10" s="46"/>
      <c r="J10" s="46"/>
      <c r="K10" s="46"/>
      <c r="L10" s="46"/>
      <c r="M10" s="46"/>
      <c r="N10" s="46"/>
      <c r="O10" s="46"/>
      <c r="P10" s="46"/>
      <c r="Q10" s="46"/>
      <c r="R10" s="46"/>
      <c r="S10" s="46"/>
      <c r="T10" s="46"/>
      <c r="U10" s="46"/>
    </row>
    <row r="11" spans="1:21" ht="13.5" customHeight="1" x14ac:dyDescent="0.15">
      <c r="A11" s="46"/>
      <c r="B11" s="46"/>
      <c r="C11" s="46"/>
      <c r="D11" s="46"/>
      <c r="E11" s="46"/>
      <c r="F11" s="46"/>
      <c r="G11" s="46"/>
      <c r="H11" s="46"/>
      <c r="I11" s="46"/>
      <c r="J11" s="46"/>
      <c r="K11" s="46"/>
      <c r="L11" s="46"/>
      <c r="M11" s="46"/>
      <c r="N11" s="46"/>
      <c r="O11" s="46"/>
      <c r="P11" s="46"/>
      <c r="Q11" s="46"/>
      <c r="R11" s="46"/>
      <c r="S11" s="46"/>
      <c r="T11" s="46"/>
      <c r="U11" s="46"/>
    </row>
    <row r="12" spans="1:21" ht="13.5" customHeight="1" x14ac:dyDescent="0.15">
      <c r="A12" s="46"/>
      <c r="B12" s="46"/>
      <c r="C12" s="46"/>
      <c r="D12" s="46"/>
      <c r="E12" s="46"/>
      <c r="F12" s="46"/>
      <c r="G12" s="46"/>
      <c r="H12" s="46"/>
      <c r="I12" s="46"/>
      <c r="J12" s="46"/>
      <c r="K12" s="46"/>
      <c r="L12" s="46"/>
      <c r="M12" s="46"/>
      <c r="N12" s="46"/>
      <c r="O12" s="46"/>
      <c r="P12" s="46"/>
      <c r="Q12" s="46"/>
      <c r="R12" s="46"/>
      <c r="S12" s="46"/>
      <c r="T12" s="46"/>
      <c r="U12" s="46"/>
    </row>
    <row r="13" spans="1:21" ht="13.5" customHeight="1" x14ac:dyDescent="0.15">
      <c r="A13" s="46"/>
      <c r="B13" s="46"/>
      <c r="C13" s="46"/>
      <c r="D13" s="46"/>
      <c r="E13" s="46"/>
      <c r="F13" s="46"/>
      <c r="G13" s="46"/>
      <c r="H13" s="46"/>
      <c r="I13" s="46"/>
      <c r="J13" s="46"/>
      <c r="K13" s="46"/>
      <c r="L13" s="46"/>
      <c r="M13" s="46"/>
      <c r="N13" s="46"/>
      <c r="O13" s="46"/>
      <c r="P13" s="46"/>
      <c r="Q13" s="46"/>
      <c r="R13" s="46"/>
      <c r="S13" s="46"/>
      <c r="T13" s="46"/>
      <c r="U13" s="46"/>
    </row>
    <row r="14" spans="1:21" ht="13.5" customHeight="1" x14ac:dyDescent="0.15">
      <c r="A14" s="46"/>
      <c r="B14" s="46"/>
      <c r="C14" s="46"/>
      <c r="D14" s="46"/>
      <c r="E14" s="46"/>
      <c r="F14" s="46"/>
      <c r="G14" s="46"/>
      <c r="H14" s="46"/>
      <c r="I14" s="46"/>
      <c r="J14" s="46"/>
      <c r="K14" s="46"/>
      <c r="L14" s="46"/>
      <c r="M14" s="46"/>
      <c r="N14" s="46"/>
      <c r="O14" s="46"/>
      <c r="P14" s="46"/>
      <c r="Q14" s="46"/>
      <c r="R14" s="46"/>
      <c r="S14" s="46"/>
      <c r="T14" s="46"/>
      <c r="U14" s="46"/>
    </row>
    <row r="15" spans="1:21" ht="13.5" customHeight="1" x14ac:dyDescent="0.15">
      <c r="A15" s="46"/>
      <c r="B15" s="46"/>
      <c r="C15" s="46"/>
      <c r="D15" s="46"/>
      <c r="E15" s="46"/>
      <c r="F15" s="46"/>
      <c r="G15" s="46"/>
      <c r="H15" s="46"/>
      <c r="I15" s="46"/>
      <c r="J15" s="46"/>
      <c r="K15" s="46"/>
      <c r="L15" s="46"/>
      <c r="M15" s="46"/>
      <c r="N15" s="46"/>
      <c r="O15" s="46"/>
      <c r="P15" s="46"/>
      <c r="Q15" s="46"/>
      <c r="R15" s="46"/>
      <c r="S15" s="46"/>
      <c r="T15" s="46"/>
      <c r="U15" s="46"/>
    </row>
    <row r="16" spans="1:21" ht="13.5" customHeight="1" x14ac:dyDescent="0.15">
      <c r="A16" s="46"/>
      <c r="B16" s="46"/>
      <c r="C16" s="46"/>
      <c r="D16" s="46"/>
      <c r="E16" s="46"/>
      <c r="F16" s="46"/>
      <c r="G16" s="46"/>
      <c r="H16" s="46"/>
      <c r="I16" s="46"/>
      <c r="J16" s="46"/>
      <c r="K16" s="46"/>
      <c r="L16" s="46"/>
      <c r="M16" s="46"/>
      <c r="N16" s="46"/>
      <c r="O16" s="46"/>
      <c r="P16" s="46"/>
      <c r="Q16" s="46"/>
      <c r="R16" s="46"/>
      <c r="S16" s="46"/>
      <c r="T16" s="46"/>
      <c r="U16" s="46"/>
    </row>
    <row r="17" spans="1:21" ht="13.5" customHeight="1" x14ac:dyDescent="0.15">
      <c r="A17" s="46"/>
      <c r="B17" s="46"/>
      <c r="C17" s="46"/>
      <c r="D17" s="46"/>
      <c r="E17" s="46"/>
      <c r="F17" s="46"/>
      <c r="G17" s="46"/>
      <c r="H17" s="46"/>
      <c r="I17" s="46"/>
      <c r="J17" s="46"/>
      <c r="K17" s="46"/>
      <c r="L17" s="46"/>
      <c r="M17" s="46"/>
      <c r="N17" s="46"/>
      <c r="O17" s="46"/>
      <c r="P17" s="46"/>
      <c r="Q17" s="46"/>
      <c r="R17" s="46"/>
      <c r="S17" s="46"/>
      <c r="T17" s="46"/>
      <c r="U17" s="46"/>
    </row>
    <row r="18" spans="1:21" ht="13.5" customHeight="1" x14ac:dyDescent="0.15">
      <c r="A18" s="46"/>
      <c r="B18" s="46"/>
      <c r="C18" s="46"/>
      <c r="D18" s="46"/>
      <c r="E18" s="46"/>
      <c r="F18" s="46"/>
      <c r="G18" s="46"/>
      <c r="H18" s="46"/>
      <c r="I18" s="46"/>
      <c r="J18" s="46"/>
      <c r="K18" s="46"/>
      <c r="L18" s="46"/>
      <c r="M18" s="46"/>
      <c r="N18" s="46"/>
      <c r="O18" s="46"/>
      <c r="P18" s="46"/>
      <c r="Q18" s="46"/>
      <c r="R18" s="46"/>
      <c r="S18" s="46"/>
      <c r="T18" s="46"/>
      <c r="U18" s="46"/>
    </row>
    <row r="19" spans="1:21" ht="13.5" customHeight="1" x14ac:dyDescent="0.15">
      <c r="A19" s="46"/>
      <c r="B19" s="46"/>
      <c r="C19" s="46"/>
      <c r="D19" s="46"/>
      <c r="E19" s="46"/>
      <c r="F19" s="46"/>
      <c r="G19" s="46"/>
      <c r="H19" s="46"/>
      <c r="I19" s="46"/>
      <c r="J19" s="46"/>
      <c r="K19" s="46"/>
      <c r="L19" s="46"/>
      <c r="M19" s="46"/>
      <c r="N19" s="46"/>
      <c r="O19" s="46"/>
      <c r="P19" s="46"/>
      <c r="Q19" s="46"/>
      <c r="R19" s="46"/>
      <c r="S19" s="46"/>
      <c r="T19" s="46"/>
      <c r="U19" s="46"/>
    </row>
    <row r="20" spans="1:21" ht="13.5" customHeight="1" x14ac:dyDescent="0.15">
      <c r="A20" s="46"/>
      <c r="B20" s="46"/>
      <c r="C20" s="46"/>
      <c r="D20" s="46"/>
      <c r="E20" s="46"/>
      <c r="F20" s="46"/>
      <c r="G20" s="46"/>
      <c r="H20" s="46"/>
      <c r="I20" s="46"/>
      <c r="J20" s="46"/>
      <c r="K20" s="46"/>
      <c r="L20" s="46"/>
      <c r="M20" s="46"/>
      <c r="N20" s="46"/>
      <c r="O20" s="46"/>
      <c r="P20" s="46"/>
      <c r="Q20" s="46"/>
      <c r="R20" s="46"/>
      <c r="S20" s="46"/>
      <c r="T20" s="46"/>
      <c r="U20" s="46"/>
    </row>
    <row r="21" spans="1:21" ht="13.5" customHeight="1" x14ac:dyDescent="0.15">
      <c r="A21" s="46"/>
      <c r="B21" s="46"/>
      <c r="C21" s="46"/>
      <c r="D21" s="46"/>
      <c r="E21" s="46"/>
      <c r="F21" s="46"/>
      <c r="G21" s="46"/>
      <c r="H21" s="46"/>
      <c r="I21" s="46"/>
      <c r="J21" s="46"/>
      <c r="K21" s="46"/>
      <c r="L21" s="46"/>
      <c r="M21" s="46"/>
      <c r="N21" s="46"/>
      <c r="O21" s="46"/>
      <c r="P21" s="46"/>
      <c r="Q21" s="46"/>
      <c r="R21" s="46"/>
      <c r="S21" s="46"/>
      <c r="T21" s="46"/>
      <c r="U21" s="46"/>
    </row>
    <row r="22" spans="1:21" ht="13.5" customHeight="1" x14ac:dyDescent="0.15">
      <c r="A22" s="46"/>
      <c r="B22" s="46"/>
      <c r="C22" s="46"/>
      <c r="D22" s="46"/>
      <c r="E22" s="46"/>
      <c r="F22" s="46"/>
      <c r="G22" s="46"/>
      <c r="H22" s="46"/>
      <c r="I22" s="46"/>
      <c r="J22" s="46"/>
      <c r="K22" s="46"/>
      <c r="L22" s="46"/>
      <c r="M22" s="46"/>
      <c r="N22" s="46"/>
      <c r="O22" s="46"/>
      <c r="P22" s="46"/>
      <c r="Q22" s="46"/>
      <c r="R22" s="46"/>
      <c r="S22" s="46"/>
      <c r="T22" s="46"/>
      <c r="U22" s="46"/>
    </row>
    <row r="23" spans="1:21" ht="13.5" customHeight="1" x14ac:dyDescent="0.15">
      <c r="A23" s="46"/>
      <c r="B23" s="46"/>
      <c r="C23" s="46"/>
      <c r="D23" s="46"/>
      <c r="E23" s="46"/>
      <c r="F23" s="46"/>
      <c r="G23" s="46"/>
      <c r="H23" s="46"/>
      <c r="I23" s="46"/>
      <c r="J23" s="46"/>
      <c r="K23" s="46"/>
      <c r="L23" s="46"/>
      <c r="M23" s="46"/>
      <c r="N23" s="46"/>
      <c r="O23" s="46"/>
      <c r="P23" s="46"/>
      <c r="Q23" s="46"/>
      <c r="R23" s="46"/>
      <c r="S23" s="46"/>
      <c r="T23" s="46"/>
      <c r="U23" s="46"/>
    </row>
    <row r="24" spans="1:21" ht="13.5" customHeight="1" x14ac:dyDescent="0.15">
      <c r="A24" s="46"/>
      <c r="B24" s="46"/>
      <c r="C24" s="46"/>
      <c r="D24" s="46"/>
      <c r="E24" s="46"/>
      <c r="F24" s="46"/>
      <c r="G24" s="46"/>
      <c r="H24" s="46"/>
      <c r="I24" s="46"/>
      <c r="J24" s="46"/>
      <c r="K24" s="46"/>
      <c r="L24" s="46"/>
      <c r="M24" s="46"/>
      <c r="N24" s="46"/>
      <c r="O24" s="46"/>
      <c r="P24" s="46"/>
      <c r="Q24" s="46"/>
      <c r="R24" s="46"/>
      <c r="S24" s="46"/>
      <c r="T24" s="46"/>
      <c r="U24" s="46"/>
    </row>
    <row r="25" spans="1:21" ht="13.5" customHeight="1" x14ac:dyDescent="0.15">
      <c r="A25" s="46"/>
      <c r="B25" s="46"/>
      <c r="C25" s="46"/>
      <c r="D25" s="46"/>
      <c r="E25" s="46"/>
      <c r="F25" s="46"/>
      <c r="G25" s="46"/>
      <c r="H25" s="46"/>
      <c r="I25" s="46"/>
      <c r="J25" s="46"/>
      <c r="K25" s="46"/>
      <c r="L25" s="46"/>
      <c r="M25" s="46"/>
      <c r="N25" s="46"/>
      <c r="O25" s="46"/>
      <c r="P25" s="46"/>
      <c r="Q25" s="46"/>
      <c r="R25" s="46"/>
      <c r="S25" s="46"/>
      <c r="T25" s="46"/>
      <c r="U25" s="46"/>
    </row>
    <row r="26" spans="1:21" ht="13.5" customHeight="1" x14ac:dyDescent="0.15">
      <c r="A26" s="46"/>
      <c r="B26" s="46"/>
      <c r="C26" s="46"/>
      <c r="D26" s="46"/>
      <c r="E26" s="46"/>
      <c r="F26" s="46"/>
      <c r="G26" s="46"/>
      <c r="H26" s="46"/>
      <c r="I26" s="46"/>
      <c r="J26" s="46"/>
      <c r="K26" s="46"/>
      <c r="L26" s="46"/>
      <c r="M26" s="46"/>
      <c r="N26" s="46"/>
      <c r="O26" s="46"/>
      <c r="P26" s="46"/>
      <c r="Q26" s="46"/>
      <c r="R26" s="46"/>
      <c r="S26" s="46"/>
      <c r="T26" s="46"/>
      <c r="U26" s="46"/>
    </row>
    <row r="27" spans="1:21" ht="13.5" customHeight="1" x14ac:dyDescent="0.15">
      <c r="A27" s="46"/>
      <c r="B27" s="46"/>
      <c r="C27" s="46"/>
      <c r="D27" s="46"/>
      <c r="E27" s="46"/>
      <c r="F27" s="46"/>
      <c r="G27" s="46"/>
      <c r="H27" s="46"/>
      <c r="I27" s="46"/>
      <c r="J27" s="46"/>
      <c r="K27" s="46"/>
      <c r="L27" s="46"/>
      <c r="M27" s="46"/>
      <c r="N27" s="46"/>
      <c r="O27" s="46"/>
      <c r="P27" s="46"/>
      <c r="Q27" s="46"/>
      <c r="R27" s="46"/>
      <c r="S27" s="46"/>
      <c r="T27" s="46"/>
      <c r="U27" s="46"/>
    </row>
    <row r="28" spans="1:21" ht="13.5" customHeight="1" x14ac:dyDescent="0.15">
      <c r="A28" s="46"/>
      <c r="B28" s="46"/>
      <c r="C28" s="46"/>
      <c r="D28" s="46"/>
      <c r="E28" s="46"/>
      <c r="F28" s="46"/>
      <c r="G28" s="46"/>
      <c r="H28" s="46"/>
      <c r="I28" s="46"/>
      <c r="J28" s="46"/>
      <c r="K28" s="46"/>
      <c r="L28" s="46"/>
      <c r="M28" s="46"/>
      <c r="N28" s="46"/>
      <c r="O28" s="46"/>
      <c r="P28" s="46"/>
      <c r="Q28" s="46"/>
      <c r="R28" s="46"/>
      <c r="S28" s="46"/>
      <c r="T28" s="46"/>
      <c r="U28" s="46"/>
    </row>
    <row r="29" spans="1:21" ht="13.5" customHeight="1" x14ac:dyDescent="0.15">
      <c r="A29" s="46"/>
      <c r="B29" s="46"/>
      <c r="C29" s="46"/>
      <c r="D29" s="46"/>
      <c r="E29" s="46"/>
      <c r="F29" s="46"/>
      <c r="G29" s="46"/>
      <c r="H29" s="46"/>
      <c r="I29" s="46"/>
      <c r="J29" s="46"/>
      <c r="K29" s="46"/>
      <c r="L29" s="46"/>
      <c r="M29" s="46"/>
      <c r="N29" s="46"/>
      <c r="O29" s="46"/>
      <c r="P29" s="46"/>
      <c r="Q29" s="46"/>
      <c r="R29" s="46"/>
      <c r="S29" s="46"/>
      <c r="T29" s="46"/>
      <c r="U29" s="46"/>
    </row>
    <row r="30" spans="1:21" ht="13.5" customHeight="1" x14ac:dyDescent="0.15">
      <c r="A30" s="46"/>
      <c r="B30" s="46"/>
      <c r="C30" s="46"/>
      <c r="D30" s="46"/>
      <c r="E30" s="46"/>
      <c r="F30" s="46"/>
      <c r="G30" s="46"/>
      <c r="H30" s="46"/>
      <c r="I30" s="46"/>
      <c r="J30" s="46"/>
      <c r="K30" s="46"/>
      <c r="L30" s="46"/>
      <c r="M30" s="46"/>
      <c r="N30" s="46"/>
      <c r="O30" s="46"/>
      <c r="P30" s="46"/>
      <c r="Q30" s="46"/>
      <c r="R30" s="46"/>
      <c r="S30" s="46"/>
      <c r="T30" s="46"/>
      <c r="U30" s="46"/>
    </row>
    <row r="31" spans="1:21" ht="13.5" customHeight="1" x14ac:dyDescent="0.15">
      <c r="A31" s="46"/>
      <c r="B31" s="46"/>
      <c r="C31" s="46"/>
      <c r="D31" s="46"/>
      <c r="E31" s="46"/>
      <c r="F31" s="46"/>
      <c r="G31" s="46"/>
      <c r="H31" s="46"/>
      <c r="I31" s="46"/>
      <c r="J31" s="46"/>
      <c r="K31" s="46"/>
      <c r="L31" s="46"/>
      <c r="M31" s="46"/>
      <c r="N31" s="46"/>
      <c r="O31" s="46"/>
      <c r="P31" s="46"/>
      <c r="Q31" s="46"/>
      <c r="R31" s="46"/>
      <c r="S31" s="46"/>
      <c r="T31" s="46"/>
      <c r="U31" s="46"/>
    </row>
    <row r="32" spans="1:21" ht="13.5" customHeight="1" x14ac:dyDescent="0.15">
      <c r="A32" s="46"/>
      <c r="B32" s="46"/>
      <c r="C32" s="46"/>
      <c r="D32" s="46"/>
      <c r="E32" s="46"/>
      <c r="F32" s="46"/>
      <c r="G32" s="46"/>
      <c r="H32" s="46"/>
      <c r="I32" s="46"/>
      <c r="J32" s="46"/>
      <c r="K32" s="46"/>
      <c r="L32" s="46"/>
      <c r="M32" s="46"/>
      <c r="N32" s="46"/>
      <c r="O32" s="46"/>
      <c r="P32" s="46"/>
      <c r="Q32" s="46"/>
      <c r="R32" s="46"/>
      <c r="S32" s="46"/>
      <c r="T32" s="46"/>
      <c r="U32" s="46"/>
    </row>
    <row r="33" spans="1:21" ht="13.5" customHeight="1" x14ac:dyDescent="0.15">
      <c r="A33" s="46"/>
      <c r="B33" s="46"/>
      <c r="C33" s="46"/>
      <c r="D33" s="46"/>
      <c r="E33" s="46"/>
      <c r="F33" s="46"/>
      <c r="G33" s="46"/>
      <c r="H33" s="46"/>
      <c r="I33" s="46"/>
      <c r="J33" s="46"/>
      <c r="K33" s="46"/>
      <c r="L33" s="46"/>
      <c r="M33" s="46"/>
      <c r="N33" s="46"/>
      <c r="O33" s="46"/>
      <c r="P33" s="46"/>
      <c r="Q33" s="46"/>
      <c r="R33" s="46"/>
      <c r="S33" s="46"/>
      <c r="T33" s="46"/>
      <c r="U33" s="46"/>
    </row>
    <row r="34" spans="1:21" ht="13.5" customHeight="1" x14ac:dyDescent="0.15">
      <c r="A34" s="46"/>
      <c r="B34" s="46"/>
      <c r="C34" s="46"/>
      <c r="D34" s="46"/>
      <c r="E34" s="46"/>
      <c r="F34" s="46"/>
      <c r="G34" s="46"/>
      <c r="H34" s="46"/>
      <c r="I34" s="46"/>
      <c r="J34" s="46"/>
      <c r="K34" s="46"/>
      <c r="L34" s="46"/>
      <c r="M34" s="46"/>
      <c r="N34" s="46"/>
      <c r="O34" s="46"/>
      <c r="P34" s="46"/>
      <c r="Q34" s="46"/>
      <c r="R34" s="46"/>
      <c r="S34" s="46"/>
      <c r="T34" s="46"/>
      <c r="U34" s="46"/>
    </row>
    <row r="35" spans="1:21" ht="13.5" customHeight="1" x14ac:dyDescent="0.15">
      <c r="A35" s="46"/>
      <c r="B35" s="46"/>
      <c r="C35" s="46"/>
      <c r="D35" s="46"/>
      <c r="E35" s="46"/>
      <c r="F35" s="46"/>
      <c r="G35" s="46"/>
      <c r="H35" s="46"/>
      <c r="I35" s="46"/>
      <c r="J35" s="46"/>
      <c r="K35" s="46"/>
      <c r="L35" s="46"/>
      <c r="M35" s="46"/>
      <c r="N35" s="46"/>
      <c r="O35" s="46"/>
      <c r="P35" s="46"/>
      <c r="Q35" s="46"/>
      <c r="R35" s="46"/>
      <c r="S35" s="46"/>
      <c r="T35" s="46"/>
      <c r="U35" s="46"/>
    </row>
    <row r="36" spans="1:21" ht="13.5" customHeight="1" x14ac:dyDescent="0.15">
      <c r="A36" s="46"/>
      <c r="B36" s="46"/>
      <c r="C36" s="46"/>
      <c r="D36" s="46"/>
      <c r="E36" s="46"/>
      <c r="F36" s="46"/>
      <c r="G36" s="46"/>
      <c r="H36" s="46"/>
      <c r="I36" s="46"/>
      <c r="J36" s="46"/>
      <c r="K36" s="46"/>
      <c r="L36" s="46"/>
      <c r="M36" s="46"/>
      <c r="N36" s="46"/>
      <c r="O36" s="46"/>
      <c r="P36" s="46"/>
      <c r="Q36" s="46"/>
      <c r="R36" s="46"/>
      <c r="S36" s="46"/>
      <c r="T36" s="46"/>
      <c r="U36" s="46"/>
    </row>
    <row r="37" spans="1:21" ht="13.5" customHeight="1" x14ac:dyDescent="0.15">
      <c r="A37" s="46"/>
      <c r="B37" s="46"/>
      <c r="C37" s="46"/>
      <c r="D37" s="46"/>
      <c r="E37" s="46"/>
      <c r="F37" s="46"/>
      <c r="G37" s="46"/>
      <c r="H37" s="46"/>
      <c r="I37" s="46"/>
      <c r="J37" s="46"/>
      <c r="K37" s="46"/>
      <c r="L37" s="46"/>
      <c r="M37" s="46"/>
      <c r="N37" s="46"/>
      <c r="O37" s="46"/>
      <c r="P37" s="46"/>
      <c r="Q37" s="46"/>
      <c r="R37" s="46"/>
      <c r="S37" s="46"/>
      <c r="T37" s="46"/>
      <c r="U37" s="46"/>
    </row>
    <row r="38" spans="1:21" ht="13.5" customHeight="1" x14ac:dyDescent="0.15">
      <c r="A38" s="46"/>
      <c r="B38" s="46"/>
      <c r="C38" s="46"/>
      <c r="D38" s="46"/>
      <c r="E38" s="46"/>
      <c r="F38" s="46"/>
      <c r="G38" s="46"/>
      <c r="H38" s="46"/>
      <c r="I38" s="46"/>
      <c r="J38" s="46"/>
      <c r="K38" s="46"/>
      <c r="L38" s="46"/>
      <c r="M38" s="46"/>
      <c r="N38" s="46"/>
      <c r="O38" s="46"/>
      <c r="P38" s="46"/>
      <c r="Q38" s="46"/>
      <c r="R38" s="46"/>
      <c r="S38" s="46"/>
      <c r="T38" s="46"/>
      <c r="U38" s="46"/>
    </row>
    <row r="39" spans="1:21" ht="13.5" customHeight="1" x14ac:dyDescent="0.15">
      <c r="A39" s="46"/>
      <c r="B39" s="46"/>
      <c r="C39" s="46"/>
      <c r="D39" s="46"/>
      <c r="E39" s="46"/>
      <c r="F39" s="46"/>
      <c r="G39" s="46"/>
      <c r="H39" s="46"/>
      <c r="I39" s="46"/>
      <c r="J39" s="46"/>
      <c r="K39" s="46"/>
      <c r="L39" s="46"/>
      <c r="M39" s="46"/>
      <c r="N39" s="46"/>
      <c r="O39" s="46"/>
      <c r="P39" s="46"/>
      <c r="Q39" s="46"/>
      <c r="R39" s="46"/>
      <c r="S39" s="46"/>
      <c r="T39" s="46"/>
      <c r="U39" s="46"/>
    </row>
    <row r="40" spans="1:21" ht="13.5" customHeight="1" x14ac:dyDescent="0.15">
      <c r="A40" s="46"/>
      <c r="B40" s="46"/>
      <c r="C40" s="46"/>
      <c r="D40" s="46"/>
      <c r="E40" s="46"/>
      <c r="F40" s="46"/>
      <c r="G40" s="46"/>
      <c r="H40" s="46"/>
      <c r="I40" s="46"/>
      <c r="J40" s="46"/>
      <c r="K40" s="46"/>
      <c r="L40" s="46"/>
      <c r="M40" s="46"/>
      <c r="N40" s="46"/>
      <c r="O40" s="46"/>
      <c r="P40" s="46"/>
      <c r="Q40" s="46"/>
      <c r="R40" s="46"/>
      <c r="S40" s="46"/>
      <c r="T40" s="46"/>
      <c r="U40" s="46"/>
    </row>
    <row r="41" spans="1:21" ht="13.5" customHeight="1" x14ac:dyDescent="0.15">
      <c r="A41" s="46"/>
      <c r="B41" s="46"/>
      <c r="C41" s="46"/>
      <c r="D41" s="46"/>
      <c r="E41" s="46"/>
      <c r="F41" s="46"/>
      <c r="G41" s="46"/>
      <c r="H41" s="46"/>
      <c r="I41" s="46"/>
      <c r="J41" s="46"/>
      <c r="K41" s="46"/>
      <c r="L41" s="46"/>
      <c r="M41" s="46"/>
      <c r="N41" s="46"/>
      <c r="O41" s="46"/>
      <c r="P41" s="46"/>
      <c r="Q41" s="46"/>
      <c r="R41" s="46"/>
      <c r="S41" s="46"/>
      <c r="T41" s="46"/>
      <c r="U41" s="46"/>
    </row>
    <row r="42" spans="1:21" ht="13.5" customHeight="1" x14ac:dyDescent="0.15">
      <c r="A42" s="46"/>
      <c r="B42" s="46"/>
      <c r="C42" s="46"/>
      <c r="D42" s="46"/>
      <c r="E42" s="46"/>
      <c r="F42" s="46"/>
      <c r="G42" s="46"/>
      <c r="H42" s="46"/>
      <c r="I42" s="46"/>
      <c r="J42" s="46"/>
      <c r="K42" s="46"/>
      <c r="L42" s="46"/>
      <c r="M42" s="46"/>
      <c r="N42" s="46"/>
      <c r="O42" s="46"/>
      <c r="P42" s="46"/>
      <c r="Q42" s="46"/>
      <c r="R42" s="46"/>
      <c r="S42" s="46"/>
      <c r="T42" s="46"/>
      <c r="U42" s="46"/>
    </row>
    <row r="43" spans="1:21" ht="30.75" customHeight="1" thickBot="1" x14ac:dyDescent="0.2">
      <c r="A43" s="46"/>
      <c r="B43" s="46"/>
      <c r="C43" s="46"/>
      <c r="D43" s="46"/>
      <c r="E43" s="46"/>
      <c r="F43" s="46"/>
      <c r="G43" s="46"/>
      <c r="H43" s="46"/>
      <c r="I43" s="46"/>
      <c r="J43" s="46"/>
      <c r="K43" s="46"/>
      <c r="L43" s="46"/>
      <c r="M43" s="46"/>
      <c r="N43" s="46"/>
      <c r="O43" s="48" t="s">
        <v>8</v>
      </c>
      <c r="P43" s="46"/>
      <c r="Q43" s="46"/>
      <c r="R43" s="46"/>
      <c r="S43" s="46"/>
      <c r="T43" s="46"/>
      <c r="U43" s="46"/>
    </row>
    <row r="44" spans="1:21" ht="30.75" customHeight="1" thickBot="1" x14ac:dyDescent="0.2">
      <c r="A44" s="46"/>
      <c r="B44" s="49" t="s">
        <v>9</v>
      </c>
      <c r="C44" s="50"/>
      <c r="D44" s="50"/>
      <c r="E44" s="51"/>
      <c r="F44" s="51"/>
      <c r="G44" s="51"/>
      <c r="H44" s="51"/>
      <c r="I44" s="51"/>
      <c r="J44" s="52" t="s">
        <v>2</v>
      </c>
      <c r="K44" s="53" t="s">
        <v>571</v>
      </c>
      <c r="L44" s="54" t="s">
        <v>572</v>
      </c>
      <c r="M44" s="54" t="s">
        <v>573</v>
      </c>
      <c r="N44" s="54" t="s">
        <v>574</v>
      </c>
      <c r="O44" s="55" t="s">
        <v>575</v>
      </c>
      <c r="P44" s="46"/>
      <c r="Q44" s="46"/>
      <c r="R44" s="46"/>
      <c r="S44" s="46"/>
      <c r="T44" s="46"/>
      <c r="U44" s="46"/>
    </row>
    <row r="45" spans="1:21" ht="30.75" customHeight="1" x14ac:dyDescent="0.15">
      <c r="A45" s="46"/>
      <c r="B45" s="1173" t="s">
        <v>10</v>
      </c>
      <c r="C45" s="1174"/>
      <c r="D45" s="56"/>
      <c r="E45" s="1179" t="s">
        <v>11</v>
      </c>
      <c r="F45" s="1179"/>
      <c r="G45" s="1179"/>
      <c r="H45" s="1179"/>
      <c r="I45" s="1179"/>
      <c r="J45" s="1180"/>
      <c r="K45" s="57">
        <v>1539</v>
      </c>
      <c r="L45" s="58">
        <v>1428</v>
      </c>
      <c r="M45" s="58">
        <v>1446</v>
      </c>
      <c r="N45" s="58">
        <v>1380</v>
      </c>
      <c r="O45" s="59">
        <v>1397</v>
      </c>
      <c r="P45" s="46"/>
      <c r="Q45" s="46"/>
      <c r="R45" s="46"/>
      <c r="S45" s="46"/>
      <c r="T45" s="46"/>
      <c r="U45" s="46"/>
    </row>
    <row r="46" spans="1:21" ht="30.75" customHeight="1" x14ac:dyDescent="0.15">
      <c r="A46" s="46"/>
      <c r="B46" s="1175"/>
      <c r="C46" s="1176"/>
      <c r="D46" s="60"/>
      <c r="E46" s="1157" t="s">
        <v>12</v>
      </c>
      <c r="F46" s="1157"/>
      <c r="G46" s="1157"/>
      <c r="H46" s="1157"/>
      <c r="I46" s="1157"/>
      <c r="J46" s="1158"/>
      <c r="K46" s="61" t="s">
        <v>544</v>
      </c>
      <c r="L46" s="62" t="s">
        <v>544</v>
      </c>
      <c r="M46" s="62" t="s">
        <v>544</v>
      </c>
      <c r="N46" s="62" t="s">
        <v>544</v>
      </c>
      <c r="O46" s="63" t="s">
        <v>544</v>
      </c>
      <c r="P46" s="46"/>
      <c r="Q46" s="46"/>
      <c r="R46" s="46"/>
      <c r="S46" s="46"/>
      <c r="T46" s="46"/>
      <c r="U46" s="46"/>
    </row>
    <row r="47" spans="1:21" ht="30.75" customHeight="1" x14ac:dyDescent="0.15">
      <c r="A47" s="46"/>
      <c r="B47" s="1175"/>
      <c r="C47" s="1176"/>
      <c r="D47" s="60"/>
      <c r="E47" s="1157" t="s">
        <v>13</v>
      </c>
      <c r="F47" s="1157"/>
      <c r="G47" s="1157"/>
      <c r="H47" s="1157"/>
      <c r="I47" s="1157"/>
      <c r="J47" s="1158"/>
      <c r="K47" s="61" t="s">
        <v>544</v>
      </c>
      <c r="L47" s="62" t="s">
        <v>544</v>
      </c>
      <c r="M47" s="62" t="s">
        <v>544</v>
      </c>
      <c r="N47" s="62" t="s">
        <v>544</v>
      </c>
      <c r="O47" s="63" t="s">
        <v>544</v>
      </c>
      <c r="P47" s="46"/>
      <c r="Q47" s="46"/>
      <c r="R47" s="46"/>
      <c r="S47" s="46"/>
      <c r="T47" s="46"/>
      <c r="U47" s="46"/>
    </row>
    <row r="48" spans="1:21" ht="30.75" customHeight="1" x14ac:dyDescent="0.15">
      <c r="A48" s="46"/>
      <c r="B48" s="1175"/>
      <c r="C48" s="1176"/>
      <c r="D48" s="60"/>
      <c r="E48" s="1157" t="s">
        <v>14</v>
      </c>
      <c r="F48" s="1157"/>
      <c r="G48" s="1157"/>
      <c r="H48" s="1157"/>
      <c r="I48" s="1157"/>
      <c r="J48" s="1158"/>
      <c r="K48" s="61">
        <v>783</v>
      </c>
      <c r="L48" s="62">
        <v>886</v>
      </c>
      <c r="M48" s="62">
        <v>773</v>
      </c>
      <c r="N48" s="62">
        <v>757</v>
      </c>
      <c r="O48" s="63">
        <v>744</v>
      </c>
      <c r="P48" s="46"/>
      <c r="Q48" s="46"/>
      <c r="R48" s="46"/>
      <c r="S48" s="46"/>
      <c r="T48" s="46"/>
      <c r="U48" s="46"/>
    </row>
    <row r="49" spans="1:21" ht="30.75" customHeight="1" x14ac:dyDescent="0.15">
      <c r="A49" s="46"/>
      <c r="B49" s="1175"/>
      <c r="C49" s="1176"/>
      <c r="D49" s="60"/>
      <c r="E49" s="1157" t="s">
        <v>15</v>
      </c>
      <c r="F49" s="1157"/>
      <c r="G49" s="1157"/>
      <c r="H49" s="1157"/>
      <c r="I49" s="1157"/>
      <c r="J49" s="1158"/>
      <c r="K49" s="61">
        <v>129</v>
      </c>
      <c r="L49" s="62">
        <v>94</v>
      </c>
      <c r="M49" s="62">
        <v>47</v>
      </c>
      <c r="N49" s="62">
        <v>68</v>
      </c>
      <c r="O49" s="63">
        <v>91</v>
      </c>
      <c r="P49" s="46"/>
      <c r="Q49" s="46"/>
      <c r="R49" s="46"/>
      <c r="S49" s="46"/>
      <c r="T49" s="46"/>
      <c r="U49" s="46"/>
    </row>
    <row r="50" spans="1:21" ht="30.75" customHeight="1" x14ac:dyDescent="0.15">
      <c r="A50" s="46"/>
      <c r="B50" s="1175"/>
      <c r="C50" s="1176"/>
      <c r="D50" s="60"/>
      <c r="E50" s="1157" t="s">
        <v>16</v>
      </c>
      <c r="F50" s="1157"/>
      <c r="G50" s="1157"/>
      <c r="H50" s="1157"/>
      <c r="I50" s="1157"/>
      <c r="J50" s="1158"/>
      <c r="K50" s="61">
        <v>23</v>
      </c>
      <c r="L50" s="62">
        <v>23</v>
      </c>
      <c r="M50" s="62">
        <v>0</v>
      </c>
      <c r="N50" s="62">
        <v>0</v>
      </c>
      <c r="O50" s="63">
        <v>0</v>
      </c>
      <c r="P50" s="46"/>
      <c r="Q50" s="46"/>
      <c r="R50" s="46"/>
      <c r="S50" s="46"/>
      <c r="T50" s="46"/>
      <c r="U50" s="46"/>
    </row>
    <row r="51" spans="1:21" ht="30.75" customHeight="1" x14ac:dyDescent="0.15">
      <c r="A51" s="46"/>
      <c r="B51" s="1177"/>
      <c r="C51" s="1178"/>
      <c r="D51" s="64"/>
      <c r="E51" s="1157" t="s">
        <v>17</v>
      </c>
      <c r="F51" s="1157"/>
      <c r="G51" s="1157"/>
      <c r="H51" s="1157"/>
      <c r="I51" s="1157"/>
      <c r="J51" s="1158"/>
      <c r="K51" s="61">
        <v>0</v>
      </c>
      <c r="L51" s="62">
        <v>0</v>
      </c>
      <c r="M51" s="62">
        <v>0</v>
      </c>
      <c r="N51" s="62">
        <v>0</v>
      </c>
      <c r="O51" s="63">
        <v>0</v>
      </c>
      <c r="P51" s="46"/>
      <c r="Q51" s="46"/>
      <c r="R51" s="46"/>
      <c r="S51" s="46"/>
      <c r="T51" s="46"/>
      <c r="U51" s="46"/>
    </row>
    <row r="52" spans="1:21" ht="30.75" customHeight="1" x14ac:dyDescent="0.15">
      <c r="A52" s="46"/>
      <c r="B52" s="1155" t="s">
        <v>18</v>
      </c>
      <c r="C52" s="1156"/>
      <c r="D52" s="64"/>
      <c r="E52" s="1157" t="s">
        <v>19</v>
      </c>
      <c r="F52" s="1157"/>
      <c r="G52" s="1157"/>
      <c r="H52" s="1157"/>
      <c r="I52" s="1157"/>
      <c r="J52" s="1158"/>
      <c r="K52" s="61">
        <v>1642</v>
      </c>
      <c r="L52" s="62">
        <v>1591</v>
      </c>
      <c r="M52" s="62">
        <v>1564</v>
      </c>
      <c r="N52" s="62">
        <v>1574</v>
      </c>
      <c r="O52" s="63">
        <v>1542</v>
      </c>
      <c r="P52" s="46"/>
      <c r="Q52" s="46"/>
      <c r="R52" s="46"/>
      <c r="S52" s="46"/>
      <c r="T52" s="46"/>
      <c r="U52" s="46"/>
    </row>
    <row r="53" spans="1:21" ht="30.75" customHeight="1" thickBot="1" x14ac:dyDescent="0.2">
      <c r="A53" s="46"/>
      <c r="B53" s="1159" t="s">
        <v>20</v>
      </c>
      <c r="C53" s="1160"/>
      <c r="D53" s="65"/>
      <c r="E53" s="1161" t="s">
        <v>21</v>
      </c>
      <c r="F53" s="1161"/>
      <c r="G53" s="1161"/>
      <c r="H53" s="1161"/>
      <c r="I53" s="1161"/>
      <c r="J53" s="1162"/>
      <c r="K53" s="66">
        <v>832</v>
      </c>
      <c r="L53" s="67">
        <v>840</v>
      </c>
      <c r="M53" s="67">
        <v>702</v>
      </c>
      <c r="N53" s="67">
        <v>631</v>
      </c>
      <c r="O53" s="68">
        <v>690</v>
      </c>
      <c r="P53" s="46"/>
      <c r="Q53" s="46"/>
      <c r="R53" s="46"/>
      <c r="S53" s="46"/>
      <c r="T53" s="46"/>
      <c r="U53" s="46"/>
    </row>
    <row r="54" spans="1:21" ht="24" customHeight="1" x14ac:dyDescent="0.15">
      <c r="A54" s="46"/>
      <c r="B54" s="69" t="s">
        <v>22</v>
      </c>
      <c r="C54" s="46"/>
      <c r="D54" s="46"/>
      <c r="E54" s="46"/>
      <c r="F54" s="46"/>
      <c r="G54" s="46"/>
      <c r="H54" s="46"/>
      <c r="I54" s="46"/>
      <c r="J54" s="46"/>
      <c r="K54" s="46"/>
      <c r="L54" s="46"/>
      <c r="M54" s="46"/>
      <c r="N54" s="46"/>
      <c r="O54" s="46"/>
      <c r="P54" s="46"/>
      <c r="Q54" s="46"/>
      <c r="R54" s="46"/>
      <c r="S54" s="46"/>
      <c r="T54" s="46"/>
      <c r="U54" s="46"/>
    </row>
    <row r="55" spans="1:21" ht="24" customHeight="1" thickBot="1" x14ac:dyDescent="0.2">
      <c r="A55" s="46"/>
      <c r="B55" s="70" t="s">
        <v>23</v>
      </c>
      <c r="C55" s="71"/>
      <c r="D55" s="71"/>
      <c r="E55" s="71"/>
      <c r="F55" s="71"/>
      <c r="G55" s="71"/>
      <c r="H55" s="71"/>
      <c r="I55" s="71"/>
      <c r="J55" s="71"/>
      <c r="K55" s="72"/>
      <c r="L55" s="72"/>
      <c r="M55" s="72"/>
      <c r="N55" s="72"/>
      <c r="O55" s="73" t="s">
        <v>590</v>
      </c>
      <c r="P55" s="46"/>
      <c r="Q55" s="46"/>
      <c r="R55" s="46"/>
      <c r="S55" s="46"/>
      <c r="T55" s="46"/>
      <c r="U55" s="46"/>
    </row>
    <row r="56" spans="1:21" ht="31.5" customHeight="1" thickBot="1" x14ac:dyDescent="0.2">
      <c r="A56" s="46"/>
      <c r="B56" s="74"/>
      <c r="C56" s="75"/>
      <c r="D56" s="75"/>
      <c r="E56" s="76"/>
      <c r="F56" s="76"/>
      <c r="G56" s="76"/>
      <c r="H56" s="76"/>
      <c r="I56" s="76"/>
      <c r="J56" s="77" t="s">
        <v>2</v>
      </c>
      <c r="K56" s="78" t="s">
        <v>591</v>
      </c>
      <c r="L56" s="79" t="s">
        <v>592</v>
      </c>
      <c r="M56" s="79" t="s">
        <v>593</v>
      </c>
      <c r="N56" s="79" t="s">
        <v>594</v>
      </c>
      <c r="O56" s="80" t="s">
        <v>595</v>
      </c>
      <c r="P56" s="46"/>
      <c r="Q56" s="46"/>
      <c r="R56" s="46"/>
      <c r="S56" s="46"/>
      <c r="T56" s="46"/>
      <c r="U56" s="46"/>
    </row>
    <row r="57" spans="1:21" ht="31.5" customHeight="1" x14ac:dyDescent="0.15">
      <c r="B57" s="1163" t="s">
        <v>24</v>
      </c>
      <c r="C57" s="1164"/>
      <c r="D57" s="1167" t="s">
        <v>25</v>
      </c>
      <c r="E57" s="1168"/>
      <c r="F57" s="1168"/>
      <c r="G57" s="1168"/>
      <c r="H57" s="1168"/>
      <c r="I57" s="1168"/>
      <c r="J57" s="1169"/>
      <c r="K57" s="81" t="s">
        <v>620</v>
      </c>
      <c r="L57" s="82" t="s">
        <v>620</v>
      </c>
      <c r="M57" s="82" t="s">
        <v>620</v>
      </c>
      <c r="N57" s="82" t="s">
        <v>620</v>
      </c>
      <c r="O57" s="83" t="s">
        <v>620</v>
      </c>
    </row>
    <row r="58" spans="1:21" ht="31.5" customHeight="1" thickBot="1" x14ac:dyDescent="0.2">
      <c r="B58" s="1165"/>
      <c r="C58" s="1166"/>
      <c r="D58" s="1170" t="s">
        <v>26</v>
      </c>
      <c r="E58" s="1171"/>
      <c r="F58" s="1171"/>
      <c r="G58" s="1171"/>
      <c r="H58" s="1171"/>
      <c r="I58" s="1171"/>
      <c r="J58" s="1172"/>
      <c r="K58" s="84" t="s">
        <v>620</v>
      </c>
      <c r="L58" s="85" t="s">
        <v>620</v>
      </c>
      <c r="M58" s="85" t="s">
        <v>620</v>
      </c>
      <c r="N58" s="85" t="s">
        <v>620</v>
      </c>
      <c r="O58" s="86" t="s">
        <v>620</v>
      </c>
    </row>
    <row r="59" spans="1:21" ht="24" customHeight="1" x14ac:dyDescent="0.15">
      <c r="B59" s="87"/>
      <c r="C59" s="87"/>
      <c r="D59" s="88" t="s">
        <v>27</v>
      </c>
      <c r="E59" s="89"/>
      <c r="F59" s="89"/>
      <c r="G59" s="89"/>
      <c r="H59" s="89"/>
      <c r="I59" s="89"/>
      <c r="J59" s="89"/>
      <c r="K59" s="89"/>
      <c r="L59" s="89"/>
      <c r="M59" s="89"/>
      <c r="N59" s="89"/>
      <c r="O59" s="89"/>
    </row>
    <row r="60" spans="1:21" ht="24" customHeight="1" x14ac:dyDescent="0.15">
      <c r="B60" s="90"/>
      <c r="C60" s="90"/>
      <c r="D60" s="88" t="s">
        <v>28</v>
      </c>
      <c r="E60" s="89"/>
      <c r="F60" s="89"/>
      <c r="G60" s="89"/>
      <c r="H60" s="89"/>
      <c r="I60" s="89"/>
      <c r="J60" s="89"/>
      <c r="K60" s="89"/>
      <c r="L60" s="89"/>
      <c r="M60" s="89"/>
      <c r="N60" s="89"/>
      <c r="O60" s="89"/>
    </row>
    <row r="61" spans="1:21" ht="24" customHeight="1" x14ac:dyDescent="0.15">
      <c r="A61" s="46"/>
      <c r="B61" s="69"/>
      <c r="C61" s="46"/>
      <c r="D61" s="46"/>
      <c r="E61" s="46"/>
      <c r="F61" s="46"/>
      <c r="G61" s="46"/>
      <c r="H61" s="46"/>
      <c r="I61" s="46"/>
      <c r="J61" s="46"/>
      <c r="K61" s="46"/>
      <c r="L61" s="46"/>
      <c r="M61" s="46"/>
      <c r="N61" s="46"/>
      <c r="O61" s="46"/>
      <c r="P61" s="46"/>
      <c r="Q61" s="46"/>
      <c r="R61" s="46"/>
      <c r="S61" s="46"/>
      <c r="T61" s="46"/>
      <c r="U61" s="46"/>
    </row>
    <row r="62" spans="1:21" ht="24" customHeight="1" x14ac:dyDescent="0.15">
      <c r="A62" s="46"/>
      <c r="B62" s="69"/>
      <c r="C62" s="46"/>
      <c r="D62" s="46"/>
      <c r="E62" s="46"/>
      <c r="F62" s="46"/>
      <c r="G62" s="46"/>
      <c r="H62" s="46"/>
      <c r="I62" s="46"/>
      <c r="J62" s="46"/>
      <c r="K62" s="46"/>
      <c r="L62" s="46"/>
      <c r="M62" s="46"/>
      <c r="N62" s="46"/>
      <c r="O62" s="46"/>
      <c r="P62" s="46"/>
      <c r="Q62" s="46"/>
      <c r="R62" s="46"/>
      <c r="S62" s="46"/>
      <c r="T62" s="46"/>
      <c r="U62" s="46"/>
    </row>
  </sheetData>
  <sheetProtection algorithmName="SHA-512" hashValue="XRi/mezOoR/xcuAp2LWQAjZ0MYdP33m0SfeSPtZ+6OzWMW4sqHBhZPrOvYfZMG8mO9r0U5+Bte6Z97ZUkv+T0g==" saltValue="kOS93IRIqi/OkiiMHjDb1A==" spinCount="100000" sheet="1" objects="1" scenarios="1"/>
  <mergeCells count="15">
    <mergeCell ref="B45:C51"/>
    <mergeCell ref="E45:J45"/>
    <mergeCell ref="E46:J46"/>
    <mergeCell ref="E47:J47"/>
    <mergeCell ref="E48:J48"/>
    <mergeCell ref="E49:J49"/>
    <mergeCell ref="E50:J50"/>
    <mergeCell ref="E51:J51"/>
    <mergeCell ref="B52:C52"/>
    <mergeCell ref="E52:J52"/>
    <mergeCell ref="B53:C53"/>
    <mergeCell ref="E53:J53"/>
    <mergeCell ref="B57:C58"/>
    <mergeCell ref="D57:J57"/>
    <mergeCell ref="D58:J58"/>
  </mergeCells>
  <phoneticPr fontId="2"/>
  <printOptions horizontalCentered="1"/>
  <pageMargins left="0" right="0" top="0.19685039370078741" bottom="0.23622047244094491" header="0" footer="0"/>
  <pageSetup paperSize="9" scale="56" orientation="landscape"/>
  <headerFooter alignWithMargins="0">
    <oddFooter>&amp;C&amp;P/&amp;N</oddFooter>
  </headerFooter>
  <rowBreaks count="1" manualBreakCount="1">
    <brk id="62" max="15" man="1"/>
  </rowBreaks>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8"/>
  <sheetViews>
    <sheetView showGridLines="0" zoomScale="80" zoomScaleNormal="80" zoomScaleSheetLayoutView="100" workbookViewId="0"/>
  </sheetViews>
  <sheetFormatPr defaultColWidth="0" defaultRowHeight="13.5" customHeight="1" zeroHeight="1" x14ac:dyDescent="0.15"/>
  <cols>
    <col min="1" max="1" width="6.625" style="91" customWidth="1"/>
    <col min="2" max="3" width="12.625" style="91" customWidth="1"/>
    <col min="4" max="4" width="11.625" style="91" customWidth="1"/>
    <col min="5" max="8" width="10.375" style="91" customWidth="1"/>
    <col min="9" max="13" width="16.375" style="91" customWidth="1"/>
    <col min="14" max="19" width="12.625" style="91" customWidth="1"/>
    <col min="20" max="16384" width="0" style="91"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2" t="s">
        <v>8</v>
      </c>
    </row>
    <row r="40" spans="2:13" ht="27.75" customHeight="1" thickBot="1" x14ac:dyDescent="0.2">
      <c r="B40" s="93" t="s">
        <v>9</v>
      </c>
      <c r="C40" s="94"/>
      <c r="D40" s="94"/>
      <c r="E40" s="95"/>
      <c r="F40" s="95"/>
      <c r="G40" s="95"/>
      <c r="H40" s="96" t="s">
        <v>2</v>
      </c>
      <c r="I40" s="97" t="s">
        <v>571</v>
      </c>
      <c r="J40" s="98" t="s">
        <v>572</v>
      </c>
      <c r="K40" s="98" t="s">
        <v>573</v>
      </c>
      <c r="L40" s="98" t="s">
        <v>574</v>
      </c>
      <c r="M40" s="99" t="s">
        <v>575</v>
      </c>
    </row>
    <row r="41" spans="2:13" ht="27.75" customHeight="1" x14ac:dyDescent="0.15">
      <c r="B41" s="1193" t="s">
        <v>29</v>
      </c>
      <c r="C41" s="1194"/>
      <c r="D41" s="100"/>
      <c r="E41" s="1195" t="s">
        <v>30</v>
      </c>
      <c r="F41" s="1195"/>
      <c r="G41" s="1195"/>
      <c r="H41" s="1196"/>
      <c r="I41" s="101">
        <v>16678</v>
      </c>
      <c r="J41" s="102">
        <v>16022</v>
      </c>
      <c r="K41" s="102">
        <v>15059</v>
      </c>
      <c r="L41" s="102">
        <v>14400</v>
      </c>
      <c r="M41" s="103">
        <v>13826</v>
      </c>
    </row>
    <row r="42" spans="2:13" ht="27.75" customHeight="1" x14ac:dyDescent="0.15">
      <c r="B42" s="1183"/>
      <c r="C42" s="1184"/>
      <c r="D42" s="104"/>
      <c r="E42" s="1187" t="s">
        <v>31</v>
      </c>
      <c r="F42" s="1187"/>
      <c r="G42" s="1187"/>
      <c r="H42" s="1188"/>
      <c r="I42" s="105">
        <v>109</v>
      </c>
      <c r="J42" s="106">
        <v>104</v>
      </c>
      <c r="K42" s="106">
        <v>99</v>
      </c>
      <c r="L42" s="106">
        <v>93</v>
      </c>
      <c r="M42" s="107">
        <v>183</v>
      </c>
    </row>
    <row r="43" spans="2:13" ht="27.75" customHeight="1" x14ac:dyDescent="0.15">
      <c r="B43" s="1183"/>
      <c r="C43" s="1184"/>
      <c r="D43" s="104"/>
      <c r="E43" s="1187" t="s">
        <v>32</v>
      </c>
      <c r="F43" s="1187"/>
      <c r="G43" s="1187"/>
      <c r="H43" s="1188"/>
      <c r="I43" s="105">
        <v>11982</v>
      </c>
      <c r="J43" s="106">
        <v>12228</v>
      </c>
      <c r="K43" s="106">
        <v>11261</v>
      </c>
      <c r="L43" s="106">
        <v>9605</v>
      </c>
      <c r="M43" s="107">
        <v>8835</v>
      </c>
    </row>
    <row r="44" spans="2:13" ht="27.75" customHeight="1" x14ac:dyDescent="0.15">
      <c r="B44" s="1183"/>
      <c r="C44" s="1184"/>
      <c r="D44" s="104"/>
      <c r="E44" s="1187" t="s">
        <v>33</v>
      </c>
      <c r="F44" s="1187"/>
      <c r="G44" s="1187"/>
      <c r="H44" s="1188"/>
      <c r="I44" s="105">
        <v>297</v>
      </c>
      <c r="J44" s="106">
        <v>284</v>
      </c>
      <c r="K44" s="106">
        <v>440</v>
      </c>
      <c r="L44" s="106">
        <v>619</v>
      </c>
      <c r="M44" s="107">
        <v>706</v>
      </c>
    </row>
    <row r="45" spans="2:13" ht="27.75" customHeight="1" x14ac:dyDescent="0.15">
      <c r="B45" s="1183"/>
      <c r="C45" s="1184"/>
      <c r="D45" s="104"/>
      <c r="E45" s="1187" t="s">
        <v>34</v>
      </c>
      <c r="F45" s="1187"/>
      <c r="G45" s="1187"/>
      <c r="H45" s="1188"/>
      <c r="I45" s="105">
        <v>1209</v>
      </c>
      <c r="J45" s="106">
        <v>1098</v>
      </c>
      <c r="K45" s="106">
        <v>1008</v>
      </c>
      <c r="L45" s="106">
        <v>1162</v>
      </c>
      <c r="M45" s="107">
        <v>980</v>
      </c>
    </row>
    <row r="46" spans="2:13" ht="27.75" customHeight="1" x14ac:dyDescent="0.15">
      <c r="B46" s="1183"/>
      <c r="C46" s="1184"/>
      <c r="D46" s="108"/>
      <c r="E46" s="1187" t="s">
        <v>35</v>
      </c>
      <c r="F46" s="1187"/>
      <c r="G46" s="1187"/>
      <c r="H46" s="1188"/>
      <c r="I46" s="105" t="s">
        <v>544</v>
      </c>
      <c r="J46" s="106" t="s">
        <v>544</v>
      </c>
      <c r="K46" s="106" t="s">
        <v>544</v>
      </c>
      <c r="L46" s="106" t="s">
        <v>544</v>
      </c>
      <c r="M46" s="107" t="s">
        <v>544</v>
      </c>
    </row>
    <row r="47" spans="2:13" ht="27.75" customHeight="1" x14ac:dyDescent="0.15">
      <c r="B47" s="1183"/>
      <c r="C47" s="1184"/>
      <c r="D47" s="109"/>
      <c r="E47" s="1197" t="s">
        <v>36</v>
      </c>
      <c r="F47" s="1198"/>
      <c r="G47" s="1198"/>
      <c r="H47" s="1199"/>
      <c r="I47" s="105" t="s">
        <v>544</v>
      </c>
      <c r="J47" s="106" t="s">
        <v>544</v>
      </c>
      <c r="K47" s="106" t="s">
        <v>544</v>
      </c>
      <c r="L47" s="106" t="s">
        <v>544</v>
      </c>
      <c r="M47" s="107" t="s">
        <v>544</v>
      </c>
    </row>
    <row r="48" spans="2:13" ht="27.75" customHeight="1" x14ac:dyDescent="0.15">
      <c r="B48" s="1183"/>
      <c r="C48" s="1184"/>
      <c r="D48" s="104"/>
      <c r="E48" s="1187" t="s">
        <v>37</v>
      </c>
      <c r="F48" s="1187"/>
      <c r="G48" s="1187"/>
      <c r="H48" s="1188"/>
      <c r="I48" s="105" t="s">
        <v>544</v>
      </c>
      <c r="J48" s="106" t="s">
        <v>544</v>
      </c>
      <c r="K48" s="106" t="s">
        <v>544</v>
      </c>
      <c r="L48" s="106" t="s">
        <v>544</v>
      </c>
      <c r="M48" s="107" t="s">
        <v>544</v>
      </c>
    </row>
    <row r="49" spans="2:13" ht="27.75" customHeight="1" x14ac:dyDescent="0.15">
      <c r="B49" s="1185"/>
      <c r="C49" s="1186"/>
      <c r="D49" s="104"/>
      <c r="E49" s="1187" t="s">
        <v>38</v>
      </c>
      <c r="F49" s="1187"/>
      <c r="G49" s="1187"/>
      <c r="H49" s="1188"/>
      <c r="I49" s="105" t="s">
        <v>544</v>
      </c>
      <c r="J49" s="106" t="s">
        <v>544</v>
      </c>
      <c r="K49" s="106" t="s">
        <v>544</v>
      </c>
      <c r="L49" s="106" t="s">
        <v>544</v>
      </c>
      <c r="M49" s="107" t="s">
        <v>544</v>
      </c>
    </row>
    <row r="50" spans="2:13" ht="27.75" customHeight="1" x14ac:dyDescent="0.15">
      <c r="B50" s="1181" t="s">
        <v>39</v>
      </c>
      <c r="C50" s="1182"/>
      <c r="D50" s="110"/>
      <c r="E50" s="1187" t="s">
        <v>40</v>
      </c>
      <c r="F50" s="1187"/>
      <c r="G50" s="1187"/>
      <c r="H50" s="1188"/>
      <c r="I50" s="105">
        <v>5674</v>
      </c>
      <c r="J50" s="106">
        <v>5750</v>
      </c>
      <c r="K50" s="106">
        <v>4994</v>
      </c>
      <c r="L50" s="106">
        <v>4785</v>
      </c>
      <c r="M50" s="107">
        <v>4503</v>
      </c>
    </row>
    <row r="51" spans="2:13" ht="27.75" customHeight="1" x14ac:dyDescent="0.15">
      <c r="B51" s="1183"/>
      <c r="C51" s="1184"/>
      <c r="D51" s="104"/>
      <c r="E51" s="1187" t="s">
        <v>41</v>
      </c>
      <c r="F51" s="1187"/>
      <c r="G51" s="1187"/>
      <c r="H51" s="1188"/>
      <c r="I51" s="105">
        <v>654</v>
      </c>
      <c r="J51" s="106">
        <v>546</v>
      </c>
      <c r="K51" s="106">
        <v>491</v>
      </c>
      <c r="L51" s="106">
        <v>473</v>
      </c>
      <c r="M51" s="107">
        <v>385</v>
      </c>
    </row>
    <row r="52" spans="2:13" ht="27.75" customHeight="1" x14ac:dyDescent="0.15">
      <c r="B52" s="1185"/>
      <c r="C52" s="1186"/>
      <c r="D52" s="104"/>
      <c r="E52" s="1187" t="s">
        <v>42</v>
      </c>
      <c r="F52" s="1187"/>
      <c r="G52" s="1187"/>
      <c r="H52" s="1188"/>
      <c r="I52" s="105">
        <v>17723</v>
      </c>
      <c r="J52" s="106">
        <v>17000</v>
      </c>
      <c r="K52" s="106">
        <v>16258</v>
      </c>
      <c r="L52" s="106">
        <v>15874</v>
      </c>
      <c r="M52" s="107">
        <v>15182</v>
      </c>
    </row>
    <row r="53" spans="2:13" ht="27.75" customHeight="1" thickBot="1" x14ac:dyDescent="0.2">
      <c r="B53" s="1189" t="s">
        <v>43</v>
      </c>
      <c r="C53" s="1190"/>
      <c r="D53" s="111"/>
      <c r="E53" s="1191" t="s">
        <v>44</v>
      </c>
      <c r="F53" s="1191"/>
      <c r="G53" s="1191"/>
      <c r="H53" s="1192"/>
      <c r="I53" s="112">
        <v>6222</v>
      </c>
      <c r="J53" s="113">
        <v>6439</v>
      </c>
      <c r="K53" s="113">
        <v>6124</v>
      </c>
      <c r="L53" s="113">
        <v>4748</v>
      </c>
      <c r="M53" s="114">
        <v>4459</v>
      </c>
    </row>
    <row r="54" spans="2:13" ht="27.75" customHeight="1" x14ac:dyDescent="0.15">
      <c r="B54" s="115" t="s">
        <v>45</v>
      </c>
      <c r="C54" s="116"/>
      <c r="D54" s="116"/>
      <c r="E54" s="117"/>
      <c r="F54" s="117"/>
      <c r="G54" s="117"/>
      <c r="H54" s="117"/>
      <c r="I54" s="118"/>
      <c r="J54" s="118"/>
      <c r="K54" s="118"/>
      <c r="L54" s="118"/>
      <c r="M54" s="118"/>
    </row>
    <row r="55" spans="2:13" ht="12.75" customHeight="1" x14ac:dyDescent="0.15"/>
    <row r="56" spans="2:13" ht="12.75" hidden="1" customHeight="1" x14ac:dyDescent="0.15"/>
    <row r="57" spans="2:13" ht="12.75" hidden="1" customHeight="1" x14ac:dyDescent="0.15"/>
    <row r="58" spans="2:13" ht="12.75" hidden="1" customHeight="1" x14ac:dyDescent="0.15"/>
  </sheetData>
  <sheetProtection algorithmName="SHA-512" hashValue="s/ZicBMx2R7oA5iGj5BRMizaTn24JR3su70Kxa7m0N625TM9Lz/5Ye/8ORTEeZBaXIyISI0F0MpsGQdjBB+PAg==" saltValue="3F7F9oa7kozfB5jcsNiomQ=="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1" orientation="landscape"/>
  <headerFooter alignWithMargins="0">
    <oddFooter>&amp;C&amp;P/&amp;N</oddFooter>
  </headerFooter>
  <rowBreaks count="1" manualBreakCount="1">
    <brk id="58" max="15" man="1"/>
  </rowBreaks>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80" zoomScaleNormal="80" zoomScaleSheetLayoutView="100" workbookViewId="0"/>
  </sheetViews>
  <sheetFormatPr defaultColWidth="0" defaultRowHeight="0"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9" t="s">
        <v>46</v>
      </c>
    </row>
    <row r="54" spans="2:8" ht="29.25" customHeight="1" thickBot="1" x14ac:dyDescent="0.25">
      <c r="B54" s="120" t="s">
        <v>1</v>
      </c>
      <c r="C54" s="121"/>
      <c r="D54" s="121"/>
      <c r="E54" s="122" t="s">
        <v>2</v>
      </c>
      <c r="F54" s="123" t="s">
        <v>573</v>
      </c>
      <c r="G54" s="123" t="s">
        <v>574</v>
      </c>
      <c r="H54" s="124" t="s">
        <v>575</v>
      </c>
    </row>
    <row r="55" spans="2:8" ht="52.5" customHeight="1" x14ac:dyDescent="0.15">
      <c r="B55" s="125"/>
      <c r="C55" s="1208" t="s">
        <v>47</v>
      </c>
      <c r="D55" s="1208"/>
      <c r="E55" s="1209"/>
      <c r="F55" s="126">
        <v>1986</v>
      </c>
      <c r="G55" s="126">
        <v>1910</v>
      </c>
      <c r="H55" s="127">
        <v>2057</v>
      </c>
    </row>
    <row r="56" spans="2:8" ht="52.5" customHeight="1" x14ac:dyDescent="0.15">
      <c r="B56" s="128"/>
      <c r="C56" s="1210" t="s">
        <v>48</v>
      </c>
      <c r="D56" s="1210"/>
      <c r="E56" s="1211"/>
      <c r="F56" s="129">
        <v>128</v>
      </c>
      <c r="G56" s="129">
        <v>128</v>
      </c>
      <c r="H56" s="130">
        <v>129</v>
      </c>
    </row>
    <row r="57" spans="2:8" ht="53.25" customHeight="1" x14ac:dyDescent="0.15">
      <c r="B57" s="128"/>
      <c r="C57" s="1212" t="s">
        <v>49</v>
      </c>
      <c r="D57" s="1212"/>
      <c r="E57" s="1213"/>
      <c r="F57" s="131">
        <v>2874</v>
      </c>
      <c r="G57" s="131">
        <v>2744</v>
      </c>
      <c r="H57" s="132">
        <v>2315</v>
      </c>
    </row>
    <row r="58" spans="2:8" ht="45.75" customHeight="1" x14ac:dyDescent="0.15">
      <c r="B58" s="133"/>
      <c r="C58" s="1200" t="s">
        <v>616</v>
      </c>
      <c r="D58" s="1201"/>
      <c r="E58" s="1202"/>
      <c r="F58" s="134">
        <v>1356</v>
      </c>
      <c r="G58" s="134">
        <v>1189</v>
      </c>
      <c r="H58" s="135">
        <v>1055</v>
      </c>
    </row>
    <row r="59" spans="2:8" ht="45.75" customHeight="1" x14ac:dyDescent="0.15">
      <c r="B59" s="133"/>
      <c r="C59" s="1200" t="s">
        <v>617</v>
      </c>
      <c r="D59" s="1201"/>
      <c r="E59" s="1202"/>
      <c r="F59" s="134">
        <v>745</v>
      </c>
      <c r="G59" s="134">
        <v>762</v>
      </c>
      <c r="H59" s="135">
        <v>480</v>
      </c>
    </row>
    <row r="60" spans="2:8" ht="45.75" customHeight="1" x14ac:dyDescent="0.15">
      <c r="B60" s="133"/>
      <c r="C60" s="1200" t="s">
        <v>618</v>
      </c>
      <c r="D60" s="1201"/>
      <c r="E60" s="1202"/>
      <c r="F60" s="134">
        <v>277</v>
      </c>
      <c r="G60" s="134">
        <v>373</v>
      </c>
      <c r="H60" s="135">
        <v>384</v>
      </c>
    </row>
    <row r="61" spans="2:8" ht="45.75" customHeight="1" x14ac:dyDescent="0.15">
      <c r="B61" s="133"/>
      <c r="C61" s="1200" t="s">
        <v>615</v>
      </c>
      <c r="D61" s="1201"/>
      <c r="E61" s="1202"/>
      <c r="F61" s="134">
        <v>154</v>
      </c>
      <c r="G61" s="134">
        <v>154</v>
      </c>
      <c r="H61" s="135">
        <v>148</v>
      </c>
    </row>
    <row r="62" spans="2:8" ht="45.75" customHeight="1" thickBot="1" x14ac:dyDescent="0.2">
      <c r="B62" s="136"/>
      <c r="C62" s="1203" t="s">
        <v>619</v>
      </c>
      <c r="D62" s="1204"/>
      <c r="E62" s="1205"/>
      <c r="F62" s="137">
        <v>133</v>
      </c>
      <c r="G62" s="137">
        <v>96</v>
      </c>
      <c r="H62" s="138">
        <v>67</v>
      </c>
    </row>
    <row r="63" spans="2:8" ht="52.5" customHeight="1" thickBot="1" x14ac:dyDescent="0.2">
      <c r="B63" s="139"/>
      <c r="C63" s="1206" t="s">
        <v>50</v>
      </c>
      <c r="D63" s="1206"/>
      <c r="E63" s="1207"/>
      <c r="F63" s="140">
        <v>4988</v>
      </c>
      <c r="G63" s="140">
        <v>4782</v>
      </c>
      <c r="H63" s="141">
        <v>4501</v>
      </c>
    </row>
    <row r="64" spans="2:8" ht="15" customHeight="1" x14ac:dyDescent="0.15"/>
  </sheetData>
  <sheetProtection algorithmName="SHA-512" hashValue="BdaZvwy401NWZW9jleis2499revFYcZ4+FSbU7WQBj0j2lrAKRHJlPwGQ8ihSAXVhKHUGjELESrrGavR5D04Eg==" saltValue="ShHlZ5fQ4BmvQHk0bjHUn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headerFooter alignWithMargins="0">
    <oddFooter>&amp;C&amp;P/&amp;N</oddFooter>
  </headerFooter>
  <rowBreaks count="1" manualBreakCount="1">
    <brk id="65" max="15" man="1"/>
  </rowBreaks>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WZM160"/>
  <sheetViews>
    <sheetView showGridLines="0" zoomScale="80" zoomScaleNormal="80" zoomScaleSheetLayoutView="55" workbookViewId="0"/>
  </sheetViews>
  <sheetFormatPr defaultColWidth="0" defaultRowHeight="0" customHeight="1" zeroHeight="1" x14ac:dyDescent="0.15"/>
  <cols>
    <col min="1" max="1" width="6.375" style="263" customWidth="1"/>
    <col min="2" max="107" width="2.5" style="263" customWidth="1"/>
    <col min="108" max="108" width="6.125" style="269" customWidth="1"/>
    <col min="109" max="109" width="5.875" style="267" customWidth="1"/>
    <col min="110" max="110" width="19.125" style="263" hidden="1"/>
    <col min="111" max="115" width="12.625" style="263" hidden="1"/>
    <col min="116" max="349" width="8.625" style="263" hidden="1"/>
    <col min="350" max="355" width="14.875" style="263" hidden="1"/>
    <col min="356" max="357" width="15.875" style="263" hidden="1"/>
    <col min="358" max="363" width="16.125" style="263" hidden="1"/>
    <col min="364" max="364" width="6.125" style="263" hidden="1"/>
    <col min="365" max="365" width="3" style="263" hidden="1"/>
    <col min="366" max="605" width="8.625" style="263" hidden="1"/>
    <col min="606" max="611" width="14.875" style="263" hidden="1"/>
    <col min="612" max="613" width="15.875" style="263" hidden="1"/>
    <col min="614" max="619" width="16.125" style="263" hidden="1"/>
    <col min="620" max="620" width="6.125" style="263" hidden="1"/>
    <col min="621" max="621" width="3" style="263" hidden="1"/>
    <col min="622" max="861" width="8.625" style="263" hidden="1"/>
    <col min="862" max="867" width="14.875" style="263" hidden="1"/>
    <col min="868" max="869" width="15.875" style="263" hidden="1"/>
    <col min="870" max="875" width="16.125" style="263" hidden="1"/>
    <col min="876" max="876" width="6.125" style="263" hidden="1"/>
    <col min="877" max="877" width="3" style="263" hidden="1"/>
    <col min="878" max="1117" width="8.625" style="263" hidden="1"/>
    <col min="1118" max="1123" width="14.875" style="263" hidden="1"/>
    <col min="1124" max="1125" width="15.875" style="263" hidden="1"/>
    <col min="1126" max="1131" width="16.125" style="263" hidden="1"/>
    <col min="1132" max="1132" width="6.125" style="263" hidden="1"/>
    <col min="1133" max="1133" width="3" style="263" hidden="1"/>
    <col min="1134" max="1373" width="8.625" style="263" hidden="1"/>
    <col min="1374" max="1379" width="14.875" style="263" hidden="1"/>
    <col min="1380" max="1381" width="15.875" style="263" hidden="1"/>
    <col min="1382" max="1387" width="16.125" style="263" hidden="1"/>
    <col min="1388" max="1388" width="6.125" style="263" hidden="1"/>
    <col min="1389" max="1389" width="3" style="263" hidden="1"/>
    <col min="1390" max="1629" width="8.625" style="263" hidden="1"/>
    <col min="1630" max="1635" width="14.875" style="263" hidden="1"/>
    <col min="1636" max="1637" width="15.875" style="263" hidden="1"/>
    <col min="1638" max="1643" width="16.125" style="263" hidden="1"/>
    <col min="1644" max="1644" width="6.125" style="263" hidden="1"/>
    <col min="1645" max="1645" width="3" style="263" hidden="1"/>
    <col min="1646" max="1885" width="8.625" style="263" hidden="1"/>
    <col min="1886" max="1891" width="14.875" style="263" hidden="1"/>
    <col min="1892" max="1893" width="15.875" style="263" hidden="1"/>
    <col min="1894" max="1899" width="16.125" style="263" hidden="1"/>
    <col min="1900" max="1900" width="6.125" style="263" hidden="1"/>
    <col min="1901" max="1901" width="3" style="263" hidden="1"/>
    <col min="1902" max="2141" width="8.625" style="263" hidden="1"/>
    <col min="2142" max="2147" width="14.875" style="263" hidden="1"/>
    <col min="2148" max="2149" width="15.875" style="263" hidden="1"/>
    <col min="2150" max="2155" width="16.125" style="263" hidden="1"/>
    <col min="2156" max="2156" width="6.125" style="263" hidden="1"/>
    <col min="2157" max="2157" width="3" style="263" hidden="1"/>
    <col min="2158" max="2397" width="8.625" style="263" hidden="1"/>
    <col min="2398" max="2403" width="14.875" style="263" hidden="1"/>
    <col min="2404" max="2405" width="15.875" style="263" hidden="1"/>
    <col min="2406" max="2411" width="16.125" style="263" hidden="1"/>
    <col min="2412" max="2412" width="6.125" style="263" hidden="1"/>
    <col min="2413" max="2413" width="3" style="263" hidden="1"/>
    <col min="2414" max="2653" width="8.625" style="263" hidden="1"/>
    <col min="2654" max="2659" width="14.875" style="263" hidden="1"/>
    <col min="2660" max="2661" width="15.875" style="263" hidden="1"/>
    <col min="2662" max="2667" width="16.125" style="263" hidden="1"/>
    <col min="2668" max="2668" width="6.125" style="263" hidden="1"/>
    <col min="2669" max="2669" width="3" style="263" hidden="1"/>
    <col min="2670" max="2909" width="8.625" style="263" hidden="1"/>
    <col min="2910" max="2915" width="14.875" style="263" hidden="1"/>
    <col min="2916" max="2917" width="15.875" style="263" hidden="1"/>
    <col min="2918" max="2923" width="16.125" style="263" hidden="1"/>
    <col min="2924" max="2924" width="6.125" style="263" hidden="1"/>
    <col min="2925" max="2925" width="3" style="263" hidden="1"/>
    <col min="2926" max="3165" width="8.625" style="263" hidden="1"/>
    <col min="3166" max="3171" width="14.875" style="263" hidden="1"/>
    <col min="3172" max="3173" width="15.875" style="263" hidden="1"/>
    <col min="3174" max="3179" width="16.125" style="263" hidden="1"/>
    <col min="3180" max="3180" width="6.125" style="263" hidden="1"/>
    <col min="3181" max="3181" width="3" style="263" hidden="1"/>
    <col min="3182" max="3421" width="8.625" style="263" hidden="1"/>
    <col min="3422" max="3427" width="14.875" style="263" hidden="1"/>
    <col min="3428" max="3429" width="15.875" style="263" hidden="1"/>
    <col min="3430" max="3435" width="16.125" style="263" hidden="1"/>
    <col min="3436" max="3436" width="6.125" style="263" hidden="1"/>
    <col min="3437" max="3437" width="3" style="263" hidden="1"/>
    <col min="3438" max="3677" width="8.625" style="263" hidden="1"/>
    <col min="3678" max="3683" width="14.875" style="263" hidden="1"/>
    <col min="3684" max="3685" width="15.875" style="263" hidden="1"/>
    <col min="3686" max="3691" width="16.125" style="263" hidden="1"/>
    <col min="3692" max="3692" width="6.125" style="263" hidden="1"/>
    <col min="3693" max="3693" width="3" style="263" hidden="1"/>
    <col min="3694" max="3933" width="8.625" style="263" hidden="1"/>
    <col min="3934" max="3939" width="14.875" style="263" hidden="1"/>
    <col min="3940" max="3941" width="15.875" style="263" hidden="1"/>
    <col min="3942" max="3947" width="16.125" style="263" hidden="1"/>
    <col min="3948" max="3948" width="6.125" style="263" hidden="1"/>
    <col min="3949" max="3949" width="3" style="263" hidden="1"/>
    <col min="3950" max="4189" width="8.625" style="263" hidden="1"/>
    <col min="4190" max="4195" width="14.875" style="263" hidden="1"/>
    <col min="4196" max="4197" width="15.875" style="263" hidden="1"/>
    <col min="4198" max="4203" width="16.125" style="263" hidden="1"/>
    <col min="4204" max="4204" width="6.125" style="263" hidden="1"/>
    <col min="4205" max="4205" width="3" style="263" hidden="1"/>
    <col min="4206" max="4445" width="8.625" style="263" hidden="1"/>
    <col min="4446" max="4451" width="14.875" style="263" hidden="1"/>
    <col min="4452" max="4453" width="15.875" style="263" hidden="1"/>
    <col min="4454" max="4459" width="16.125" style="263" hidden="1"/>
    <col min="4460" max="4460" width="6.125" style="263" hidden="1"/>
    <col min="4461" max="4461" width="3" style="263" hidden="1"/>
    <col min="4462" max="4701" width="8.625" style="263" hidden="1"/>
    <col min="4702" max="4707" width="14.875" style="263" hidden="1"/>
    <col min="4708" max="4709" width="15.875" style="263" hidden="1"/>
    <col min="4710" max="4715" width="16.125" style="263" hidden="1"/>
    <col min="4716" max="4716" width="6.125" style="263" hidden="1"/>
    <col min="4717" max="4717" width="3" style="263" hidden="1"/>
    <col min="4718" max="4957" width="8.625" style="263" hidden="1"/>
    <col min="4958" max="4963" width="14.875" style="263" hidden="1"/>
    <col min="4964" max="4965" width="15.875" style="263" hidden="1"/>
    <col min="4966" max="4971" width="16.125" style="263" hidden="1"/>
    <col min="4972" max="4972" width="6.125" style="263" hidden="1"/>
    <col min="4973" max="4973" width="3" style="263" hidden="1"/>
    <col min="4974" max="5213" width="8.625" style="263" hidden="1"/>
    <col min="5214" max="5219" width="14.875" style="263" hidden="1"/>
    <col min="5220" max="5221" width="15.875" style="263" hidden="1"/>
    <col min="5222" max="5227" width="16.125" style="263" hidden="1"/>
    <col min="5228" max="5228" width="6.125" style="263" hidden="1"/>
    <col min="5229" max="5229" width="3" style="263" hidden="1"/>
    <col min="5230" max="5469" width="8.625" style="263" hidden="1"/>
    <col min="5470" max="5475" width="14.875" style="263" hidden="1"/>
    <col min="5476" max="5477" width="15.875" style="263" hidden="1"/>
    <col min="5478" max="5483" width="16.125" style="263" hidden="1"/>
    <col min="5484" max="5484" width="6.125" style="263" hidden="1"/>
    <col min="5485" max="5485" width="3" style="263" hidden="1"/>
    <col min="5486" max="5725" width="8.625" style="263" hidden="1"/>
    <col min="5726" max="5731" width="14.875" style="263" hidden="1"/>
    <col min="5732" max="5733" width="15.875" style="263" hidden="1"/>
    <col min="5734" max="5739" width="16.125" style="263" hidden="1"/>
    <col min="5740" max="5740" width="6.125" style="263" hidden="1"/>
    <col min="5741" max="5741" width="3" style="263" hidden="1"/>
    <col min="5742" max="5981" width="8.625" style="263" hidden="1"/>
    <col min="5982" max="5987" width="14.875" style="263" hidden="1"/>
    <col min="5988" max="5989" width="15.875" style="263" hidden="1"/>
    <col min="5990" max="5995" width="16.125" style="263" hidden="1"/>
    <col min="5996" max="5996" width="6.125" style="263" hidden="1"/>
    <col min="5997" max="5997" width="3" style="263" hidden="1"/>
    <col min="5998" max="6237" width="8.625" style="263" hidden="1"/>
    <col min="6238" max="6243" width="14.875" style="263" hidden="1"/>
    <col min="6244" max="6245" width="15.875" style="263" hidden="1"/>
    <col min="6246" max="6251" width="16.125" style="263" hidden="1"/>
    <col min="6252" max="6252" width="6.125" style="263" hidden="1"/>
    <col min="6253" max="6253" width="3" style="263" hidden="1"/>
    <col min="6254" max="6493" width="8.625" style="263" hidden="1"/>
    <col min="6494" max="6499" width="14.875" style="263" hidden="1"/>
    <col min="6500" max="6501" width="15.875" style="263" hidden="1"/>
    <col min="6502" max="6507" width="16.125" style="263" hidden="1"/>
    <col min="6508" max="6508" width="6.125" style="263" hidden="1"/>
    <col min="6509" max="6509" width="3" style="263" hidden="1"/>
    <col min="6510" max="6749" width="8.625" style="263" hidden="1"/>
    <col min="6750" max="6755" width="14.875" style="263" hidden="1"/>
    <col min="6756" max="6757" width="15.875" style="263" hidden="1"/>
    <col min="6758" max="6763" width="16.125" style="263" hidden="1"/>
    <col min="6764" max="6764" width="6.125" style="263" hidden="1"/>
    <col min="6765" max="6765" width="3" style="263" hidden="1"/>
    <col min="6766" max="7005" width="8.625" style="263" hidden="1"/>
    <col min="7006" max="7011" width="14.875" style="263" hidden="1"/>
    <col min="7012" max="7013" width="15.875" style="263" hidden="1"/>
    <col min="7014" max="7019" width="16.125" style="263" hidden="1"/>
    <col min="7020" max="7020" width="6.125" style="263" hidden="1"/>
    <col min="7021" max="7021" width="3" style="263" hidden="1"/>
    <col min="7022" max="7261" width="8.625" style="263" hidden="1"/>
    <col min="7262" max="7267" width="14.875" style="263" hidden="1"/>
    <col min="7268" max="7269" width="15.875" style="263" hidden="1"/>
    <col min="7270" max="7275" width="16.125" style="263" hidden="1"/>
    <col min="7276" max="7276" width="6.125" style="263" hidden="1"/>
    <col min="7277" max="7277" width="3" style="263" hidden="1"/>
    <col min="7278" max="7517" width="8.625" style="263" hidden="1"/>
    <col min="7518" max="7523" width="14.875" style="263" hidden="1"/>
    <col min="7524" max="7525" width="15.875" style="263" hidden="1"/>
    <col min="7526" max="7531" width="16.125" style="263" hidden="1"/>
    <col min="7532" max="7532" width="6.125" style="263" hidden="1"/>
    <col min="7533" max="7533" width="3" style="263" hidden="1"/>
    <col min="7534" max="7773" width="8.625" style="263" hidden="1"/>
    <col min="7774" max="7779" width="14.875" style="263" hidden="1"/>
    <col min="7780" max="7781" width="15.875" style="263" hidden="1"/>
    <col min="7782" max="7787" width="16.125" style="263" hidden="1"/>
    <col min="7788" max="7788" width="6.125" style="263" hidden="1"/>
    <col min="7789" max="7789" width="3" style="263" hidden="1"/>
    <col min="7790" max="8029" width="8.625" style="263" hidden="1"/>
    <col min="8030" max="8035" width="14.875" style="263" hidden="1"/>
    <col min="8036" max="8037" width="15.875" style="263" hidden="1"/>
    <col min="8038" max="8043" width="16.125" style="263" hidden="1"/>
    <col min="8044" max="8044" width="6.125" style="263" hidden="1"/>
    <col min="8045" max="8045" width="3" style="263" hidden="1"/>
    <col min="8046" max="8285" width="8.625" style="263" hidden="1"/>
    <col min="8286" max="8291" width="14.875" style="263" hidden="1"/>
    <col min="8292" max="8293" width="15.875" style="263" hidden="1"/>
    <col min="8294" max="8299" width="16.125" style="263" hidden="1"/>
    <col min="8300" max="8300" width="6.125" style="263" hidden="1"/>
    <col min="8301" max="8301" width="3" style="263" hidden="1"/>
    <col min="8302" max="8541" width="8.625" style="263" hidden="1"/>
    <col min="8542" max="8547" width="14.875" style="263" hidden="1"/>
    <col min="8548" max="8549" width="15.875" style="263" hidden="1"/>
    <col min="8550" max="8555" width="16.125" style="263" hidden="1"/>
    <col min="8556" max="8556" width="6.125" style="263" hidden="1"/>
    <col min="8557" max="8557" width="3" style="263" hidden="1"/>
    <col min="8558" max="8797" width="8.625" style="263" hidden="1"/>
    <col min="8798" max="8803" width="14.875" style="263" hidden="1"/>
    <col min="8804" max="8805" width="15.875" style="263" hidden="1"/>
    <col min="8806" max="8811" width="16.125" style="263" hidden="1"/>
    <col min="8812" max="8812" width="6.125" style="263" hidden="1"/>
    <col min="8813" max="8813" width="3" style="263" hidden="1"/>
    <col min="8814" max="9053" width="8.625" style="263" hidden="1"/>
    <col min="9054" max="9059" width="14.875" style="263" hidden="1"/>
    <col min="9060" max="9061" width="15.875" style="263" hidden="1"/>
    <col min="9062" max="9067" width="16.125" style="263" hidden="1"/>
    <col min="9068" max="9068" width="6.125" style="263" hidden="1"/>
    <col min="9069" max="9069" width="3" style="263" hidden="1"/>
    <col min="9070" max="9309" width="8.625" style="263" hidden="1"/>
    <col min="9310" max="9315" width="14.875" style="263" hidden="1"/>
    <col min="9316" max="9317" width="15.875" style="263" hidden="1"/>
    <col min="9318" max="9323" width="16.125" style="263" hidden="1"/>
    <col min="9324" max="9324" width="6.125" style="263" hidden="1"/>
    <col min="9325" max="9325" width="3" style="263" hidden="1"/>
    <col min="9326" max="9565" width="8.625" style="263" hidden="1"/>
    <col min="9566" max="9571" width="14.875" style="263" hidden="1"/>
    <col min="9572" max="9573" width="15.875" style="263" hidden="1"/>
    <col min="9574" max="9579" width="16.125" style="263" hidden="1"/>
    <col min="9580" max="9580" width="6.125" style="263" hidden="1"/>
    <col min="9581" max="9581" width="3" style="263" hidden="1"/>
    <col min="9582" max="9821" width="8.625" style="263" hidden="1"/>
    <col min="9822" max="9827" width="14.875" style="263" hidden="1"/>
    <col min="9828" max="9829" width="15.875" style="263" hidden="1"/>
    <col min="9830" max="9835" width="16.125" style="263" hidden="1"/>
    <col min="9836" max="9836" width="6.125" style="263" hidden="1"/>
    <col min="9837" max="9837" width="3" style="263" hidden="1"/>
    <col min="9838" max="10077" width="8.625" style="263" hidden="1"/>
    <col min="10078" max="10083" width="14.875" style="263" hidden="1"/>
    <col min="10084" max="10085" width="15.875" style="263" hidden="1"/>
    <col min="10086" max="10091" width="16.125" style="263" hidden="1"/>
    <col min="10092" max="10092" width="6.125" style="263" hidden="1"/>
    <col min="10093" max="10093" width="3" style="263" hidden="1"/>
    <col min="10094" max="10333" width="8.625" style="263" hidden="1"/>
    <col min="10334" max="10339" width="14.875" style="263" hidden="1"/>
    <col min="10340" max="10341" width="15.875" style="263" hidden="1"/>
    <col min="10342" max="10347" width="16.125" style="263" hidden="1"/>
    <col min="10348" max="10348" width="6.125" style="263" hidden="1"/>
    <col min="10349" max="10349" width="3" style="263" hidden="1"/>
    <col min="10350" max="10589" width="8.625" style="263" hidden="1"/>
    <col min="10590" max="10595" width="14.875" style="263" hidden="1"/>
    <col min="10596" max="10597" width="15.875" style="263" hidden="1"/>
    <col min="10598" max="10603" width="16.125" style="263" hidden="1"/>
    <col min="10604" max="10604" width="6.125" style="263" hidden="1"/>
    <col min="10605" max="10605" width="3" style="263" hidden="1"/>
    <col min="10606" max="10845" width="8.625" style="263" hidden="1"/>
    <col min="10846" max="10851" width="14.875" style="263" hidden="1"/>
    <col min="10852" max="10853" width="15.875" style="263" hidden="1"/>
    <col min="10854" max="10859" width="16.125" style="263" hidden="1"/>
    <col min="10860" max="10860" width="6.125" style="263" hidden="1"/>
    <col min="10861" max="10861" width="3" style="263" hidden="1"/>
    <col min="10862" max="11101" width="8.625" style="263" hidden="1"/>
    <col min="11102" max="11107" width="14.875" style="263" hidden="1"/>
    <col min="11108" max="11109" width="15.875" style="263" hidden="1"/>
    <col min="11110" max="11115" width="16.125" style="263" hidden="1"/>
    <col min="11116" max="11116" width="6.125" style="263" hidden="1"/>
    <col min="11117" max="11117" width="3" style="263" hidden="1"/>
    <col min="11118" max="11357" width="8.625" style="263" hidden="1"/>
    <col min="11358" max="11363" width="14.875" style="263" hidden="1"/>
    <col min="11364" max="11365" width="15.875" style="263" hidden="1"/>
    <col min="11366" max="11371" width="16.125" style="263" hidden="1"/>
    <col min="11372" max="11372" width="6.125" style="263" hidden="1"/>
    <col min="11373" max="11373" width="3" style="263" hidden="1"/>
    <col min="11374" max="11613" width="8.625" style="263" hidden="1"/>
    <col min="11614" max="11619" width="14.875" style="263" hidden="1"/>
    <col min="11620" max="11621" width="15.875" style="263" hidden="1"/>
    <col min="11622" max="11627" width="16.125" style="263" hidden="1"/>
    <col min="11628" max="11628" width="6.125" style="263" hidden="1"/>
    <col min="11629" max="11629" width="3" style="263" hidden="1"/>
    <col min="11630" max="11869" width="8.625" style="263" hidden="1"/>
    <col min="11870" max="11875" width="14.875" style="263" hidden="1"/>
    <col min="11876" max="11877" width="15.875" style="263" hidden="1"/>
    <col min="11878" max="11883" width="16.125" style="263" hidden="1"/>
    <col min="11884" max="11884" width="6.125" style="263" hidden="1"/>
    <col min="11885" max="11885" width="3" style="263" hidden="1"/>
    <col min="11886" max="12125" width="8.625" style="263" hidden="1"/>
    <col min="12126" max="12131" width="14.875" style="263" hidden="1"/>
    <col min="12132" max="12133" width="15.875" style="263" hidden="1"/>
    <col min="12134" max="12139" width="16.125" style="263" hidden="1"/>
    <col min="12140" max="12140" width="6.125" style="263" hidden="1"/>
    <col min="12141" max="12141" width="3" style="263" hidden="1"/>
    <col min="12142" max="12381" width="8.625" style="263" hidden="1"/>
    <col min="12382" max="12387" width="14.875" style="263" hidden="1"/>
    <col min="12388" max="12389" width="15.875" style="263" hidden="1"/>
    <col min="12390" max="12395" width="16.125" style="263" hidden="1"/>
    <col min="12396" max="12396" width="6.125" style="263" hidden="1"/>
    <col min="12397" max="12397" width="3" style="263" hidden="1"/>
    <col min="12398" max="12637" width="8.625" style="263" hidden="1"/>
    <col min="12638" max="12643" width="14.875" style="263" hidden="1"/>
    <col min="12644" max="12645" width="15.875" style="263" hidden="1"/>
    <col min="12646" max="12651" width="16.125" style="263" hidden="1"/>
    <col min="12652" max="12652" width="6.125" style="263" hidden="1"/>
    <col min="12653" max="12653" width="3" style="263" hidden="1"/>
    <col min="12654" max="12893" width="8.625" style="263" hidden="1"/>
    <col min="12894" max="12899" width="14.875" style="263" hidden="1"/>
    <col min="12900" max="12901" width="15.875" style="263" hidden="1"/>
    <col min="12902" max="12907" width="16.125" style="263" hidden="1"/>
    <col min="12908" max="12908" width="6.125" style="263" hidden="1"/>
    <col min="12909" max="12909" width="3" style="263" hidden="1"/>
    <col min="12910" max="13149" width="8.625" style="263" hidden="1"/>
    <col min="13150" max="13155" width="14.875" style="263" hidden="1"/>
    <col min="13156" max="13157" width="15.875" style="263" hidden="1"/>
    <col min="13158" max="13163" width="16.125" style="263" hidden="1"/>
    <col min="13164" max="13164" width="6.125" style="263" hidden="1"/>
    <col min="13165" max="13165" width="3" style="263" hidden="1"/>
    <col min="13166" max="13405" width="8.625" style="263" hidden="1"/>
    <col min="13406" max="13411" width="14.875" style="263" hidden="1"/>
    <col min="13412" max="13413" width="15.875" style="263" hidden="1"/>
    <col min="13414" max="13419" width="16.125" style="263" hidden="1"/>
    <col min="13420" max="13420" width="6.125" style="263" hidden="1"/>
    <col min="13421" max="13421" width="3" style="263" hidden="1"/>
    <col min="13422" max="13661" width="8.625" style="263" hidden="1"/>
    <col min="13662" max="13667" width="14.875" style="263" hidden="1"/>
    <col min="13668" max="13669" width="15.875" style="263" hidden="1"/>
    <col min="13670" max="13675" width="16.125" style="263" hidden="1"/>
    <col min="13676" max="13676" width="6.125" style="263" hidden="1"/>
    <col min="13677" max="13677" width="3" style="263" hidden="1"/>
    <col min="13678" max="13917" width="8.625" style="263" hidden="1"/>
    <col min="13918" max="13923" width="14.875" style="263" hidden="1"/>
    <col min="13924" max="13925" width="15.875" style="263" hidden="1"/>
    <col min="13926" max="13931" width="16.125" style="263" hidden="1"/>
    <col min="13932" max="13932" width="6.125" style="263" hidden="1"/>
    <col min="13933" max="13933" width="3" style="263" hidden="1"/>
    <col min="13934" max="14173" width="8.625" style="263" hidden="1"/>
    <col min="14174" max="14179" width="14.875" style="263" hidden="1"/>
    <col min="14180" max="14181" width="15.875" style="263" hidden="1"/>
    <col min="14182" max="14187" width="16.125" style="263" hidden="1"/>
    <col min="14188" max="14188" width="6.125" style="263" hidden="1"/>
    <col min="14189" max="14189" width="3" style="263" hidden="1"/>
    <col min="14190" max="14429" width="8.625" style="263" hidden="1"/>
    <col min="14430" max="14435" width="14.875" style="263" hidden="1"/>
    <col min="14436" max="14437" width="15.875" style="263" hidden="1"/>
    <col min="14438" max="14443" width="16.125" style="263" hidden="1"/>
    <col min="14444" max="14444" width="6.125" style="263" hidden="1"/>
    <col min="14445" max="14445" width="3" style="263" hidden="1"/>
    <col min="14446" max="14685" width="8.625" style="263" hidden="1"/>
    <col min="14686" max="14691" width="14.875" style="263" hidden="1"/>
    <col min="14692" max="14693" width="15.875" style="263" hidden="1"/>
    <col min="14694" max="14699" width="16.125" style="263" hidden="1"/>
    <col min="14700" max="14700" width="6.125" style="263" hidden="1"/>
    <col min="14701" max="14701" width="3" style="263" hidden="1"/>
    <col min="14702" max="14941" width="8.625" style="263" hidden="1"/>
    <col min="14942" max="14947" width="14.875" style="263" hidden="1"/>
    <col min="14948" max="14949" width="15.875" style="263" hidden="1"/>
    <col min="14950" max="14955" width="16.125" style="263" hidden="1"/>
    <col min="14956" max="14956" width="6.125" style="263" hidden="1"/>
    <col min="14957" max="14957" width="3" style="263" hidden="1"/>
    <col min="14958" max="15197" width="8.625" style="263" hidden="1"/>
    <col min="15198" max="15203" width="14.875" style="263" hidden="1"/>
    <col min="15204" max="15205" width="15.875" style="263" hidden="1"/>
    <col min="15206" max="15211" width="16.125" style="263" hidden="1"/>
    <col min="15212" max="15212" width="6.125" style="263" hidden="1"/>
    <col min="15213" max="15213" width="3" style="263" hidden="1"/>
    <col min="15214" max="15453" width="8.625" style="263" hidden="1"/>
    <col min="15454" max="15459" width="14.875" style="263" hidden="1"/>
    <col min="15460" max="15461" width="15.875" style="263" hidden="1"/>
    <col min="15462" max="15467" width="16.125" style="263" hidden="1"/>
    <col min="15468" max="15468" width="6.125" style="263" hidden="1"/>
    <col min="15469" max="15469" width="3" style="263" hidden="1"/>
    <col min="15470" max="15709" width="8.625" style="263" hidden="1"/>
    <col min="15710" max="15715" width="14.875" style="263" hidden="1"/>
    <col min="15716" max="15717" width="15.875" style="263" hidden="1"/>
    <col min="15718" max="15723" width="16.125" style="263" hidden="1"/>
    <col min="15724" max="15724" width="6.125" style="263" hidden="1"/>
    <col min="15725" max="15725" width="3" style="263" hidden="1"/>
    <col min="15726" max="15965" width="8.625" style="263" hidden="1"/>
    <col min="15966" max="15971" width="14.875" style="263" hidden="1"/>
    <col min="15972" max="15973" width="15.875" style="263" hidden="1"/>
    <col min="15974" max="15979" width="16.125" style="263" hidden="1"/>
    <col min="15980" max="15980" width="6.125" style="263" hidden="1"/>
    <col min="15981" max="15981" width="3" style="263" hidden="1"/>
    <col min="15982" max="16221" width="8.625" style="263" hidden="1"/>
    <col min="16222" max="16227" width="14.875" style="263" hidden="1"/>
    <col min="16228" max="16229" width="15.875" style="263" hidden="1"/>
    <col min="16230" max="16235" width="16.125" style="263" hidden="1"/>
    <col min="16236" max="16236" width="6.125" style="263" hidden="1"/>
    <col min="16237" max="16237" width="3" style="263" hidden="1"/>
    <col min="16238" max="16384" width="8.625" style="263" hidden="1"/>
  </cols>
  <sheetData>
    <row r="1" spans="1:143" ht="42.75" customHeight="1" x14ac:dyDescent="0.15">
      <c r="A1" s="377"/>
      <c r="B1" s="376"/>
      <c r="DD1" s="263"/>
      <c r="DE1" s="263"/>
    </row>
    <row r="2" spans="1:143" ht="25.5" customHeight="1" x14ac:dyDescent="0.15">
      <c r="A2" s="375"/>
      <c r="C2" s="375"/>
      <c r="O2" s="375"/>
      <c r="P2" s="375"/>
      <c r="Q2" s="375"/>
      <c r="R2" s="375"/>
      <c r="S2" s="375"/>
      <c r="T2" s="375"/>
      <c r="U2" s="375"/>
      <c r="V2" s="375"/>
      <c r="W2" s="375"/>
      <c r="X2" s="375"/>
      <c r="Y2" s="375"/>
      <c r="Z2" s="375"/>
      <c r="AA2" s="375"/>
      <c r="AB2" s="375"/>
      <c r="AC2" s="375"/>
      <c r="AD2" s="375"/>
      <c r="AE2" s="375"/>
      <c r="AF2" s="375"/>
      <c r="AG2" s="375"/>
      <c r="AH2" s="375"/>
      <c r="AI2" s="375"/>
      <c r="AU2" s="375"/>
      <c r="BG2" s="375"/>
      <c r="BS2" s="375"/>
      <c r="CE2" s="375"/>
      <c r="CQ2" s="375"/>
      <c r="DD2" s="263"/>
      <c r="DE2" s="263"/>
    </row>
    <row r="3" spans="1:143" ht="25.5" customHeight="1" x14ac:dyDescent="0.15">
      <c r="A3" s="375"/>
      <c r="C3" s="375"/>
      <c r="O3" s="375"/>
      <c r="P3" s="375"/>
      <c r="Q3" s="375"/>
      <c r="R3" s="375"/>
      <c r="S3" s="375"/>
      <c r="T3" s="375"/>
      <c r="U3" s="375"/>
      <c r="V3" s="375"/>
      <c r="W3" s="375"/>
      <c r="X3" s="375"/>
      <c r="Y3" s="375"/>
      <c r="Z3" s="375"/>
      <c r="AA3" s="375"/>
      <c r="AB3" s="375"/>
      <c r="AC3" s="375"/>
      <c r="AD3" s="375"/>
      <c r="AE3" s="375"/>
      <c r="AF3" s="375"/>
      <c r="AG3" s="375"/>
      <c r="AH3" s="375"/>
      <c r="AI3" s="375"/>
      <c r="AU3" s="375"/>
      <c r="BG3" s="375"/>
      <c r="BS3" s="375"/>
      <c r="CE3" s="375"/>
      <c r="CQ3" s="375"/>
      <c r="DD3" s="263"/>
      <c r="DE3" s="263"/>
    </row>
    <row r="4" spans="1:143" s="261" customFormat="1" ht="13.5" x14ac:dyDescent="0.15">
      <c r="A4" s="375"/>
      <c r="B4" s="375"/>
      <c r="C4" s="375"/>
      <c r="D4" s="375"/>
      <c r="E4" s="375"/>
      <c r="F4" s="375"/>
      <c r="G4" s="375"/>
      <c r="H4" s="375"/>
      <c r="I4" s="375"/>
      <c r="J4" s="375"/>
      <c r="K4" s="375"/>
      <c r="L4" s="375"/>
      <c r="M4" s="375"/>
      <c r="N4" s="375"/>
      <c r="O4" s="375"/>
      <c r="P4" s="375"/>
      <c r="Q4" s="375"/>
      <c r="R4" s="375"/>
      <c r="S4" s="375"/>
      <c r="T4" s="375"/>
      <c r="U4" s="375"/>
      <c r="V4" s="375"/>
      <c r="W4" s="375"/>
      <c r="X4" s="375"/>
      <c r="Y4" s="375"/>
      <c r="Z4" s="375"/>
      <c r="AA4" s="375"/>
      <c r="AB4" s="375"/>
      <c r="AC4" s="375"/>
      <c r="AD4" s="375"/>
      <c r="AE4" s="375"/>
      <c r="AF4" s="375"/>
      <c r="AG4" s="375"/>
      <c r="AH4" s="375"/>
      <c r="AI4" s="375"/>
      <c r="AJ4" s="375"/>
      <c r="AK4" s="375"/>
      <c r="AL4" s="375"/>
      <c r="AM4" s="375"/>
      <c r="AN4" s="375"/>
      <c r="AO4" s="375"/>
      <c r="AP4" s="375"/>
      <c r="AQ4" s="375"/>
      <c r="AR4" s="375"/>
      <c r="AS4" s="375"/>
      <c r="AT4" s="375"/>
      <c r="AU4" s="375"/>
      <c r="AV4" s="375"/>
      <c r="AW4" s="375"/>
      <c r="AX4" s="375"/>
      <c r="AY4" s="375"/>
      <c r="AZ4" s="375"/>
      <c r="BA4" s="375"/>
      <c r="BB4" s="375"/>
      <c r="BC4" s="375"/>
      <c r="BD4" s="375"/>
      <c r="BE4" s="375"/>
      <c r="BF4" s="375"/>
      <c r="BG4" s="375"/>
      <c r="BH4" s="375"/>
      <c r="BI4" s="375"/>
      <c r="BJ4" s="375"/>
      <c r="BK4" s="375"/>
      <c r="BL4" s="375"/>
      <c r="BM4" s="375"/>
      <c r="BN4" s="375"/>
      <c r="BO4" s="375"/>
      <c r="BP4" s="375"/>
      <c r="BQ4" s="375"/>
      <c r="BR4" s="375"/>
      <c r="BS4" s="375"/>
      <c r="BT4" s="375"/>
      <c r="BU4" s="375"/>
      <c r="BV4" s="375"/>
      <c r="BW4" s="375"/>
      <c r="BX4" s="375"/>
      <c r="BY4" s="375"/>
      <c r="BZ4" s="375"/>
      <c r="CA4" s="375"/>
      <c r="CB4" s="375"/>
      <c r="CC4" s="375"/>
      <c r="CD4" s="375"/>
      <c r="CE4" s="375"/>
      <c r="CF4" s="375"/>
      <c r="CG4" s="375"/>
      <c r="CH4" s="375"/>
      <c r="CI4" s="375"/>
      <c r="CJ4" s="375"/>
      <c r="CK4" s="375"/>
      <c r="CL4" s="375"/>
      <c r="CM4" s="375"/>
      <c r="CN4" s="375"/>
      <c r="CO4" s="375"/>
      <c r="CP4" s="375"/>
      <c r="CQ4" s="375"/>
      <c r="CR4" s="375"/>
      <c r="CS4" s="375"/>
      <c r="CT4" s="375"/>
      <c r="CU4" s="375"/>
      <c r="CV4" s="375"/>
      <c r="CW4" s="375"/>
      <c r="CX4" s="375"/>
      <c r="CY4" s="375"/>
      <c r="CZ4" s="375"/>
      <c r="DA4" s="375"/>
      <c r="DB4" s="375"/>
      <c r="DC4" s="375"/>
      <c r="DD4" s="375"/>
      <c r="DE4" s="375"/>
      <c r="DF4" s="262"/>
      <c r="DG4" s="262"/>
      <c r="DH4" s="262"/>
      <c r="DI4" s="262"/>
      <c r="DJ4" s="262"/>
      <c r="DK4" s="262"/>
      <c r="DL4" s="262"/>
      <c r="DM4" s="262"/>
      <c r="DN4" s="262"/>
      <c r="DO4" s="262"/>
      <c r="DP4" s="262"/>
      <c r="DQ4" s="262"/>
      <c r="DR4" s="262"/>
      <c r="DS4" s="262"/>
      <c r="DT4" s="262"/>
      <c r="DU4" s="262"/>
      <c r="DV4" s="262"/>
      <c r="DW4" s="262"/>
    </row>
    <row r="5" spans="1:143" s="261" customFormat="1" ht="13.5" x14ac:dyDescent="0.15">
      <c r="A5" s="375"/>
      <c r="B5" s="375"/>
      <c r="C5" s="375"/>
      <c r="D5" s="375"/>
      <c r="E5" s="375"/>
      <c r="F5" s="375"/>
      <c r="G5" s="375"/>
      <c r="H5" s="375"/>
      <c r="I5" s="375"/>
      <c r="J5" s="375"/>
      <c r="K5" s="375"/>
      <c r="L5" s="375"/>
      <c r="M5" s="375"/>
      <c r="N5" s="375"/>
      <c r="O5" s="375"/>
      <c r="P5" s="375"/>
      <c r="Q5" s="375"/>
      <c r="R5" s="375"/>
      <c r="S5" s="375"/>
      <c r="T5" s="375"/>
      <c r="U5" s="375"/>
      <c r="V5" s="375"/>
      <c r="W5" s="375"/>
      <c r="X5" s="375"/>
      <c r="Y5" s="375"/>
      <c r="Z5" s="375"/>
      <c r="AA5" s="375"/>
      <c r="AB5" s="375"/>
      <c r="AC5" s="375"/>
      <c r="AD5" s="375"/>
      <c r="AE5" s="375"/>
      <c r="AF5" s="375"/>
      <c r="AG5" s="375"/>
      <c r="AH5" s="375"/>
      <c r="AI5" s="375"/>
      <c r="AJ5" s="375"/>
      <c r="AK5" s="375"/>
      <c r="AL5" s="375"/>
      <c r="AM5" s="375"/>
      <c r="AN5" s="375"/>
      <c r="AO5" s="375"/>
      <c r="AP5" s="375"/>
      <c r="AQ5" s="375"/>
      <c r="AR5" s="375"/>
      <c r="AS5" s="375"/>
      <c r="AT5" s="375"/>
      <c r="AU5" s="375"/>
      <c r="AV5" s="375"/>
      <c r="AW5" s="375"/>
      <c r="AX5" s="375"/>
      <c r="AY5" s="375"/>
      <c r="AZ5" s="375"/>
      <c r="BA5" s="375"/>
      <c r="BB5" s="375"/>
      <c r="BC5" s="375"/>
      <c r="BD5" s="375"/>
      <c r="BE5" s="375"/>
      <c r="BF5" s="375"/>
      <c r="BG5" s="375"/>
      <c r="BH5" s="375"/>
      <c r="BI5" s="375"/>
      <c r="BJ5" s="375"/>
      <c r="BK5" s="375"/>
      <c r="BL5" s="375"/>
      <c r="BM5" s="375"/>
      <c r="BN5" s="375"/>
      <c r="BO5" s="375"/>
      <c r="BP5" s="375"/>
      <c r="BQ5" s="375"/>
      <c r="BR5" s="375"/>
      <c r="BS5" s="375"/>
      <c r="BT5" s="375"/>
      <c r="BU5" s="375"/>
      <c r="BV5" s="375"/>
      <c r="BW5" s="375"/>
      <c r="BX5" s="375"/>
      <c r="BY5" s="375"/>
      <c r="BZ5" s="375"/>
      <c r="CA5" s="375"/>
      <c r="CB5" s="375"/>
      <c r="CC5" s="375"/>
      <c r="CD5" s="375"/>
      <c r="CE5" s="375"/>
      <c r="CF5" s="375"/>
      <c r="CG5" s="375"/>
      <c r="CH5" s="375"/>
      <c r="CI5" s="375"/>
      <c r="CJ5" s="375"/>
      <c r="CK5" s="375"/>
      <c r="CL5" s="375"/>
      <c r="CM5" s="375"/>
      <c r="CN5" s="375"/>
      <c r="CO5" s="375"/>
      <c r="CP5" s="375"/>
      <c r="CQ5" s="375"/>
      <c r="CR5" s="375"/>
      <c r="CS5" s="375"/>
      <c r="CT5" s="375"/>
      <c r="CU5" s="375"/>
      <c r="CV5" s="375"/>
      <c r="CW5" s="375"/>
      <c r="CX5" s="375"/>
      <c r="CY5" s="375"/>
      <c r="CZ5" s="375"/>
      <c r="DA5" s="375"/>
      <c r="DB5" s="375"/>
      <c r="DC5" s="375"/>
      <c r="DD5" s="375"/>
      <c r="DE5" s="375"/>
      <c r="DF5" s="262"/>
      <c r="DG5" s="262"/>
      <c r="DH5" s="262"/>
      <c r="DI5" s="262"/>
      <c r="DJ5" s="262"/>
      <c r="DK5" s="262"/>
      <c r="DL5" s="262"/>
      <c r="DM5" s="262"/>
      <c r="DN5" s="262"/>
      <c r="DO5" s="262"/>
      <c r="DP5" s="262"/>
      <c r="DQ5" s="262"/>
      <c r="DR5" s="262"/>
      <c r="DS5" s="262"/>
      <c r="DT5" s="262"/>
      <c r="DU5" s="262"/>
      <c r="DV5" s="262"/>
      <c r="DW5" s="262"/>
    </row>
    <row r="6" spans="1:143" s="261" customFormat="1" ht="13.5" x14ac:dyDescent="0.15">
      <c r="A6" s="375"/>
      <c r="B6" s="375"/>
      <c r="C6" s="375"/>
      <c r="D6" s="375"/>
      <c r="E6" s="375"/>
      <c r="F6" s="375"/>
      <c r="G6" s="375"/>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5"/>
      <c r="AY6" s="375"/>
      <c r="AZ6" s="375"/>
      <c r="BA6" s="375"/>
      <c r="BB6" s="375"/>
      <c r="BC6" s="375"/>
      <c r="BD6" s="375"/>
      <c r="BE6" s="375"/>
      <c r="BF6" s="375"/>
      <c r="BG6" s="375"/>
      <c r="BH6" s="375"/>
      <c r="BI6" s="375"/>
      <c r="BJ6" s="375"/>
      <c r="BK6" s="375"/>
      <c r="BL6" s="375"/>
      <c r="BM6" s="375"/>
      <c r="BN6" s="375"/>
      <c r="BO6" s="375"/>
      <c r="BP6" s="375"/>
      <c r="BQ6" s="375"/>
      <c r="BR6" s="375"/>
      <c r="BS6" s="375"/>
      <c r="BT6" s="375"/>
      <c r="BU6" s="375"/>
      <c r="BV6" s="375"/>
      <c r="BW6" s="375"/>
      <c r="BX6" s="375"/>
      <c r="BY6" s="375"/>
      <c r="BZ6" s="375"/>
      <c r="CA6" s="375"/>
      <c r="CB6" s="375"/>
      <c r="CC6" s="375"/>
      <c r="CD6" s="375"/>
      <c r="CE6" s="375"/>
      <c r="CF6" s="375"/>
      <c r="CG6" s="375"/>
      <c r="CH6" s="375"/>
      <c r="CI6" s="375"/>
      <c r="CJ6" s="375"/>
      <c r="CK6" s="375"/>
      <c r="CL6" s="375"/>
      <c r="CM6" s="375"/>
      <c r="CN6" s="375"/>
      <c r="CO6" s="375"/>
      <c r="CP6" s="375"/>
      <c r="CQ6" s="375"/>
      <c r="CR6" s="375"/>
      <c r="CS6" s="375"/>
      <c r="CT6" s="375"/>
      <c r="CU6" s="375"/>
      <c r="CV6" s="375"/>
      <c r="CW6" s="375"/>
      <c r="CX6" s="375"/>
      <c r="CY6" s="375"/>
      <c r="CZ6" s="375"/>
      <c r="DA6" s="375"/>
      <c r="DB6" s="375"/>
      <c r="DC6" s="375"/>
      <c r="DD6" s="375"/>
      <c r="DE6" s="375"/>
      <c r="DF6" s="262"/>
      <c r="DG6" s="262"/>
      <c r="DH6" s="262"/>
      <c r="DI6" s="262"/>
      <c r="DJ6" s="262"/>
      <c r="DK6" s="262"/>
      <c r="DL6" s="262"/>
      <c r="DM6" s="262"/>
      <c r="DN6" s="262"/>
      <c r="DO6" s="262"/>
      <c r="DP6" s="262"/>
      <c r="DQ6" s="262"/>
      <c r="DR6" s="262"/>
      <c r="DS6" s="262"/>
      <c r="DT6" s="262"/>
      <c r="DU6" s="262"/>
      <c r="DV6" s="262"/>
      <c r="DW6" s="262"/>
    </row>
    <row r="7" spans="1:143" s="261" customFormat="1" ht="13.5" x14ac:dyDescent="0.15">
      <c r="A7" s="375"/>
      <c r="B7" s="375"/>
      <c r="C7" s="375"/>
      <c r="D7" s="375"/>
      <c r="E7" s="375"/>
      <c r="F7" s="375"/>
      <c r="G7" s="375"/>
      <c r="H7" s="375"/>
      <c r="I7" s="375"/>
      <c r="J7" s="375"/>
      <c r="K7" s="375"/>
      <c r="L7" s="375"/>
      <c r="M7" s="375"/>
      <c r="N7" s="375"/>
      <c r="O7" s="375"/>
      <c r="P7" s="375"/>
      <c r="Q7" s="375"/>
      <c r="R7" s="375"/>
      <c r="S7" s="375"/>
      <c r="T7" s="375"/>
      <c r="U7" s="375"/>
      <c r="V7" s="375"/>
      <c r="W7" s="375"/>
      <c r="X7" s="375"/>
      <c r="Y7" s="375"/>
      <c r="Z7" s="375"/>
      <c r="AA7" s="375"/>
      <c r="AB7" s="375"/>
      <c r="AC7" s="375"/>
      <c r="AD7" s="375"/>
      <c r="AE7" s="375"/>
      <c r="AF7" s="375"/>
      <c r="AG7" s="375"/>
      <c r="AH7" s="375"/>
      <c r="AI7" s="375"/>
      <c r="AJ7" s="375"/>
      <c r="AK7" s="375"/>
      <c r="AL7" s="375"/>
      <c r="AM7" s="375"/>
      <c r="AN7" s="375"/>
      <c r="AO7" s="375"/>
      <c r="AP7" s="375"/>
      <c r="AQ7" s="375"/>
      <c r="AR7" s="375"/>
      <c r="AS7" s="375"/>
      <c r="AT7" s="375"/>
      <c r="AU7" s="375"/>
      <c r="AV7" s="375"/>
      <c r="AW7" s="375"/>
      <c r="AX7" s="375"/>
      <c r="AY7" s="375"/>
      <c r="AZ7" s="375"/>
      <c r="BA7" s="375"/>
      <c r="BB7" s="375"/>
      <c r="BC7" s="375"/>
      <c r="BD7" s="375"/>
      <c r="BE7" s="375"/>
      <c r="BF7" s="375"/>
      <c r="BG7" s="375"/>
      <c r="BH7" s="375"/>
      <c r="BI7" s="375"/>
      <c r="BJ7" s="375"/>
      <c r="BK7" s="375"/>
      <c r="BL7" s="375"/>
      <c r="BM7" s="375"/>
      <c r="BN7" s="375"/>
      <c r="BO7" s="375"/>
      <c r="BP7" s="375"/>
      <c r="BQ7" s="375"/>
      <c r="BR7" s="375"/>
      <c r="BS7" s="375"/>
      <c r="BT7" s="375"/>
      <c r="BU7" s="375"/>
      <c r="BV7" s="375"/>
      <c r="BW7" s="375"/>
      <c r="BX7" s="375"/>
      <c r="BY7" s="375"/>
      <c r="BZ7" s="375"/>
      <c r="CA7" s="375"/>
      <c r="CB7" s="375"/>
      <c r="CC7" s="375"/>
      <c r="CD7" s="375"/>
      <c r="CE7" s="375"/>
      <c r="CF7" s="375"/>
      <c r="CG7" s="375"/>
      <c r="CH7" s="375"/>
      <c r="CI7" s="375"/>
      <c r="CJ7" s="375"/>
      <c r="CK7" s="375"/>
      <c r="CL7" s="375"/>
      <c r="CM7" s="375"/>
      <c r="CN7" s="375"/>
      <c r="CO7" s="375"/>
      <c r="CP7" s="375"/>
      <c r="CQ7" s="375"/>
      <c r="CR7" s="375"/>
      <c r="CS7" s="375"/>
      <c r="CT7" s="375"/>
      <c r="CU7" s="375"/>
      <c r="CV7" s="375"/>
      <c r="CW7" s="375"/>
      <c r="CX7" s="375"/>
      <c r="CY7" s="375"/>
      <c r="CZ7" s="375"/>
      <c r="DA7" s="375"/>
      <c r="DB7" s="375"/>
      <c r="DC7" s="375"/>
      <c r="DD7" s="375"/>
      <c r="DE7" s="375"/>
      <c r="DF7" s="262"/>
      <c r="DG7" s="262"/>
      <c r="DH7" s="262"/>
      <c r="DI7" s="262"/>
      <c r="DJ7" s="262"/>
      <c r="DK7" s="262"/>
      <c r="DL7" s="262"/>
      <c r="DM7" s="262"/>
      <c r="DN7" s="262"/>
      <c r="DO7" s="262"/>
      <c r="DP7" s="262"/>
      <c r="DQ7" s="262"/>
      <c r="DR7" s="262"/>
      <c r="DS7" s="262"/>
      <c r="DT7" s="262"/>
      <c r="DU7" s="262"/>
      <c r="DV7" s="262"/>
      <c r="DW7" s="262"/>
    </row>
    <row r="8" spans="1:143" s="261" customFormat="1" ht="13.5" x14ac:dyDescent="0.15">
      <c r="A8" s="375"/>
      <c r="B8" s="375"/>
      <c r="C8" s="375"/>
      <c r="D8" s="375"/>
      <c r="E8" s="375"/>
      <c r="F8" s="375"/>
      <c r="G8" s="375"/>
      <c r="H8" s="375"/>
      <c r="I8" s="375"/>
      <c r="J8" s="375"/>
      <c r="K8" s="375"/>
      <c r="L8" s="375"/>
      <c r="M8" s="375"/>
      <c r="N8" s="375"/>
      <c r="O8" s="375"/>
      <c r="P8" s="375"/>
      <c r="Q8" s="375"/>
      <c r="R8" s="375"/>
      <c r="S8" s="375"/>
      <c r="T8" s="375"/>
      <c r="U8" s="375"/>
      <c r="V8" s="375"/>
      <c r="W8" s="375"/>
      <c r="X8" s="375"/>
      <c r="Y8" s="375"/>
      <c r="Z8" s="375"/>
      <c r="AA8" s="375"/>
      <c r="AB8" s="375"/>
      <c r="AC8" s="375"/>
      <c r="AD8" s="375"/>
      <c r="AE8" s="375"/>
      <c r="AF8" s="375"/>
      <c r="AG8" s="375"/>
      <c r="AH8" s="375"/>
      <c r="AI8" s="375"/>
      <c r="AJ8" s="375"/>
      <c r="AK8" s="375"/>
      <c r="AL8" s="375"/>
      <c r="AM8" s="375"/>
      <c r="AN8" s="375"/>
      <c r="AO8" s="375"/>
      <c r="AP8" s="375"/>
      <c r="AQ8" s="375"/>
      <c r="AR8" s="375"/>
      <c r="AS8" s="375"/>
      <c r="AT8" s="375"/>
      <c r="AU8" s="375"/>
      <c r="AV8" s="375"/>
      <c r="AW8" s="375"/>
      <c r="AX8" s="375"/>
      <c r="AY8" s="375"/>
      <c r="AZ8" s="375"/>
      <c r="BA8" s="375"/>
      <c r="BB8" s="375"/>
      <c r="BC8" s="375"/>
      <c r="BD8" s="375"/>
      <c r="BE8" s="375"/>
      <c r="BF8" s="375"/>
      <c r="BG8" s="375"/>
      <c r="BH8" s="375"/>
      <c r="BI8" s="375"/>
      <c r="BJ8" s="375"/>
      <c r="BK8" s="375"/>
      <c r="BL8" s="375"/>
      <c r="BM8" s="375"/>
      <c r="BN8" s="375"/>
      <c r="BO8" s="375"/>
      <c r="BP8" s="375"/>
      <c r="BQ8" s="375"/>
      <c r="BR8" s="375"/>
      <c r="BS8" s="375"/>
      <c r="BT8" s="375"/>
      <c r="BU8" s="375"/>
      <c r="BV8" s="375"/>
      <c r="BW8" s="375"/>
      <c r="BX8" s="375"/>
      <c r="BY8" s="375"/>
      <c r="BZ8" s="375"/>
      <c r="CA8" s="375"/>
      <c r="CB8" s="375"/>
      <c r="CC8" s="375"/>
      <c r="CD8" s="375"/>
      <c r="CE8" s="375"/>
      <c r="CF8" s="375"/>
      <c r="CG8" s="375"/>
      <c r="CH8" s="375"/>
      <c r="CI8" s="375"/>
      <c r="CJ8" s="375"/>
      <c r="CK8" s="375"/>
      <c r="CL8" s="375"/>
      <c r="CM8" s="375"/>
      <c r="CN8" s="375"/>
      <c r="CO8" s="375"/>
      <c r="CP8" s="375"/>
      <c r="CQ8" s="375"/>
      <c r="CR8" s="375"/>
      <c r="CS8" s="375"/>
      <c r="CT8" s="375"/>
      <c r="CU8" s="375"/>
      <c r="CV8" s="375"/>
      <c r="CW8" s="375"/>
      <c r="CX8" s="375"/>
      <c r="CY8" s="375"/>
      <c r="CZ8" s="375"/>
      <c r="DA8" s="375"/>
      <c r="DB8" s="375"/>
      <c r="DC8" s="375"/>
      <c r="DD8" s="375"/>
      <c r="DE8" s="375"/>
      <c r="DF8" s="262"/>
      <c r="DG8" s="262"/>
      <c r="DH8" s="262"/>
      <c r="DI8" s="262"/>
      <c r="DJ8" s="262"/>
      <c r="DK8" s="262"/>
      <c r="DL8" s="262"/>
      <c r="DM8" s="262"/>
      <c r="DN8" s="262"/>
      <c r="DO8" s="262"/>
      <c r="DP8" s="262"/>
      <c r="DQ8" s="262"/>
      <c r="DR8" s="262"/>
      <c r="DS8" s="262"/>
      <c r="DT8" s="262"/>
      <c r="DU8" s="262"/>
      <c r="DV8" s="262"/>
      <c r="DW8" s="262"/>
    </row>
    <row r="9" spans="1:143" s="261" customFormat="1" ht="13.5" x14ac:dyDescent="0.15">
      <c r="A9" s="375"/>
      <c r="B9" s="375"/>
      <c r="C9" s="375"/>
      <c r="D9" s="375"/>
      <c r="E9" s="375"/>
      <c r="F9" s="375"/>
      <c r="G9" s="375"/>
      <c r="H9" s="375"/>
      <c r="I9" s="375"/>
      <c r="J9" s="375"/>
      <c r="K9" s="375"/>
      <c r="L9" s="375"/>
      <c r="M9" s="375"/>
      <c r="N9" s="375"/>
      <c r="O9" s="375"/>
      <c r="P9" s="375"/>
      <c r="Q9" s="375"/>
      <c r="R9" s="375"/>
      <c r="S9" s="375"/>
      <c r="T9" s="375"/>
      <c r="U9" s="375"/>
      <c r="V9" s="375"/>
      <c r="W9" s="375"/>
      <c r="X9" s="375"/>
      <c r="Y9" s="375"/>
      <c r="Z9" s="375"/>
      <c r="AA9" s="375"/>
      <c r="AB9" s="375"/>
      <c r="AC9" s="375"/>
      <c r="AD9" s="375"/>
      <c r="AE9" s="375"/>
      <c r="AF9" s="375"/>
      <c r="AG9" s="375"/>
      <c r="AH9" s="375"/>
      <c r="AI9" s="375"/>
      <c r="AJ9" s="375"/>
      <c r="AK9" s="375"/>
      <c r="AL9" s="375"/>
      <c r="AM9" s="375"/>
      <c r="AN9" s="375"/>
      <c r="AO9" s="375"/>
      <c r="AP9" s="375"/>
      <c r="AQ9" s="375"/>
      <c r="AR9" s="375"/>
      <c r="AS9" s="375"/>
      <c r="AT9" s="375"/>
      <c r="AU9" s="375"/>
      <c r="AV9" s="375"/>
      <c r="AW9" s="375"/>
      <c r="AX9" s="375"/>
      <c r="AY9" s="375"/>
      <c r="AZ9" s="375"/>
      <c r="BA9" s="375"/>
      <c r="BB9" s="375"/>
      <c r="BC9" s="375"/>
      <c r="BD9" s="375"/>
      <c r="BE9" s="375"/>
      <c r="BF9" s="375"/>
      <c r="BG9" s="375"/>
      <c r="BH9" s="375"/>
      <c r="BI9" s="375"/>
      <c r="BJ9" s="375"/>
      <c r="BK9" s="375"/>
      <c r="BL9" s="375"/>
      <c r="BM9" s="375"/>
      <c r="BN9" s="375"/>
      <c r="BO9" s="375"/>
      <c r="BP9" s="375"/>
      <c r="BQ9" s="375"/>
      <c r="BR9" s="375"/>
      <c r="BS9" s="375"/>
      <c r="BT9" s="375"/>
      <c r="BU9" s="375"/>
      <c r="BV9" s="375"/>
      <c r="BW9" s="375"/>
      <c r="BX9" s="375"/>
      <c r="BY9" s="375"/>
      <c r="BZ9" s="375"/>
      <c r="CA9" s="375"/>
      <c r="CB9" s="375"/>
      <c r="CC9" s="375"/>
      <c r="CD9" s="375"/>
      <c r="CE9" s="375"/>
      <c r="CF9" s="375"/>
      <c r="CG9" s="375"/>
      <c r="CH9" s="375"/>
      <c r="CI9" s="375"/>
      <c r="CJ9" s="375"/>
      <c r="CK9" s="375"/>
      <c r="CL9" s="375"/>
      <c r="CM9" s="375"/>
      <c r="CN9" s="375"/>
      <c r="CO9" s="375"/>
      <c r="CP9" s="375"/>
      <c r="CQ9" s="375"/>
      <c r="CR9" s="375"/>
      <c r="CS9" s="375"/>
      <c r="CT9" s="375"/>
      <c r="CU9" s="375"/>
      <c r="CV9" s="375"/>
      <c r="CW9" s="375"/>
      <c r="CX9" s="375"/>
      <c r="CY9" s="375"/>
      <c r="CZ9" s="375"/>
      <c r="DA9" s="375"/>
      <c r="DB9" s="375"/>
      <c r="DC9" s="375"/>
      <c r="DD9" s="375"/>
      <c r="DE9" s="375"/>
      <c r="DF9" s="262"/>
      <c r="DG9" s="262"/>
      <c r="DH9" s="262"/>
      <c r="DI9" s="262"/>
      <c r="DJ9" s="262"/>
      <c r="DK9" s="262"/>
      <c r="DL9" s="262"/>
      <c r="DM9" s="262"/>
      <c r="DN9" s="262"/>
      <c r="DO9" s="262"/>
      <c r="DP9" s="262"/>
      <c r="DQ9" s="262"/>
      <c r="DR9" s="262"/>
      <c r="DS9" s="262"/>
      <c r="DT9" s="262"/>
      <c r="DU9" s="262"/>
      <c r="DV9" s="262"/>
      <c r="DW9" s="262"/>
    </row>
    <row r="10" spans="1:143" s="261" customFormat="1" ht="13.5" x14ac:dyDescent="0.15">
      <c r="A10" s="375"/>
      <c r="B10" s="375"/>
      <c r="C10" s="375"/>
      <c r="D10" s="375"/>
      <c r="E10" s="375"/>
      <c r="F10" s="375"/>
      <c r="G10" s="375"/>
      <c r="H10" s="375"/>
      <c r="I10" s="375"/>
      <c r="J10" s="375"/>
      <c r="K10" s="375"/>
      <c r="L10" s="375"/>
      <c r="M10" s="375"/>
      <c r="N10" s="375"/>
      <c r="O10" s="375"/>
      <c r="P10" s="375"/>
      <c r="Q10" s="375"/>
      <c r="R10" s="375"/>
      <c r="S10" s="375"/>
      <c r="T10" s="375"/>
      <c r="U10" s="375"/>
      <c r="V10" s="375"/>
      <c r="W10" s="375"/>
      <c r="X10" s="375"/>
      <c r="Y10" s="375"/>
      <c r="Z10" s="375"/>
      <c r="AA10" s="375"/>
      <c r="AB10" s="375"/>
      <c r="AC10" s="375"/>
      <c r="AD10" s="375"/>
      <c r="AE10" s="375"/>
      <c r="AF10" s="375"/>
      <c r="AG10" s="375"/>
      <c r="AH10" s="375"/>
      <c r="AI10" s="375"/>
      <c r="AJ10" s="375"/>
      <c r="AK10" s="375"/>
      <c r="AL10" s="375"/>
      <c r="AM10" s="375"/>
      <c r="AN10" s="375"/>
      <c r="AO10" s="375"/>
      <c r="AP10" s="375"/>
      <c r="AQ10" s="375"/>
      <c r="AR10" s="375"/>
      <c r="AS10" s="375"/>
      <c r="AT10" s="375"/>
      <c r="AU10" s="375"/>
      <c r="AV10" s="375"/>
      <c r="AW10" s="375"/>
      <c r="AX10" s="375"/>
      <c r="AY10" s="375"/>
      <c r="AZ10" s="375"/>
      <c r="BA10" s="375"/>
      <c r="BB10" s="375"/>
      <c r="BC10" s="375"/>
      <c r="BD10" s="375"/>
      <c r="BE10" s="375"/>
      <c r="BF10" s="375"/>
      <c r="BG10" s="375"/>
      <c r="BH10" s="375"/>
      <c r="BI10" s="375"/>
      <c r="BJ10" s="375"/>
      <c r="BK10" s="375"/>
      <c r="BL10" s="375"/>
      <c r="BM10" s="375"/>
      <c r="BN10" s="375"/>
      <c r="BO10" s="375"/>
      <c r="BP10" s="375"/>
      <c r="BQ10" s="375"/>
      <c r="BR10" s="375"/>
      <c r="BS10" s="375"/>
      <c r="BT10" s="375"/>
      <c r="BU10" s="375"/>
      <c r="BV10" s="375"/>
      <c r="BW10" s="375"/>
      <c r="BX10" s="375"/>
      <c r="BY10" s="375"/>
      <c r="BZ10" s="375"/>
      <c r="CA10" s="375"/>
      <c r="CB10" s="375"/>
      <c r="CC10" s="375"/>
      <c r="CD10" s="375"/>
      <c r="CE10" s="375"/>
      <c r="CF10" s="375"/>
      <c r="CG10" s="375"/>
      <c r="CH10" s="375"/>
      <c r="CI10" s="375"/>
      <c r="CJ10" s="375"/>
      <c r="CK10" s="375"/>
      <c r="CL10" s="375"/>
      <c r="CM10" s="375"/>
      <c r="CN10" s="375"/>
      <c r="CO10" s="375"/>
      <c r="CP10" s="375"/>
      <c r="CQ10" s="375"/>
      <c r="CR10" s="375"/>
      <c r="CS10" s="375"/>
      <c r="CT10" s="375"/>
      <c r="CU10" s="375"/>
      <c r="CV10" s="375"/>
      <c r="CW10" s="375"/>
      <c r="CX10" s="375"/>
      <c r="CY10" s="375"/>
      <c r="CZ10" s="375"/>
      <c r="DA10" s="375"/>
      <c r="DB10" s="375"/>
      <c r="DC10" s="375"/>
      <c r="DD10" s="375"/>
      <c r="DE10" s="375"/>
      <c r="DF10" s="262"/>
      <c r="DG10" s="262"/>
      <c r="DH10" s="262"/>
      <c r="DI10" s="262"/>
      <c r="DJ10" s="262"/>
      <c r="DK10" s="262"/>
      <c r="DL10" s="262"/>
      <c r="DM10" s="262"/>
      <c r="DN10" s="262"/>
      <c r="DO10" s="262"/>
      <c r="DP10" s="262"/>
      <c r="DQ10" s="262"/>
      <c r="DR10" s="262"/>
      <c r="DS10" s="262"/>
      <c r="DT10" s="262"/>
      <c r="DU10" s="262"/>
      <c r="DV10" s="262"/>
      <c r="DW10" s="262"/>
      <c r="EM10" s="261" t="s">
        <v>630</v>
      </c>
    </row>
    <row r="11" spans="1:143" s="261" customFormat="1" ht="13.5" x14ac:dyDescent="0.15">
      <c r="A11" s="375"/>
      <c r="B11" s="375"/>
      <c r="C11" s="375"/>
      <c r="D11" s="375"/>
      <c r="E11" s="375"/>
      <c r="F11" s="375"/>
      <c r="G11" s="375"/>
      <c r="H11" s="375"/>
      <c r="I11" s="375"/>
      <c r="J11" s="375"/>
      <c r="K11" s="375"/>
      <c r="L11" s="375"/>
      <c r="M11" s="375"/>
      <c r="N11" s="375"/>
      <c r="O11" s="375"/>
      <c r="P11" s="375"/>
      <c r="Q11" s="375"/>
      <c r="R11" s="375"/>
      <c r="S11" s="375"/>
      <c r="T11" s="375"/>
      <c r="U11" s="375"/>
      <c r="V11" s="375"/>
      <c r="W11" s="375"/>
      <c r="X11" s="375"/>
      <c r="Y11" s="375"/>
      <c r="Z11" s="375"/>
      <c r="AA11" s="375"/>
      <c r="AB11" s="375"/>
      <c r="AC11" s="375"/>
      <c r="AD11" s="375"/>
      <c r="AE11" s="375"/>
      <c r="AF11" s="375"/>
      <c r="AG11" s="375"/>
      <c r="AH11" s="375"/>
      <c r="AI11" s="375"/>
      <c r="AJ11" s="375"/>
      <c r="AK11" s="375"/>
      <c r="AL11" s="375"/>
      <c r="AM11" s="375"/>
      <c r="AN11" s="375"/>
      <c r="AO11" s="375"/>
      <c r="AP11" s="375"/>
      <c r="AQ11" s="375"/>
      <c r="AR11" s="375"/>
      <c r="AS11" s="375"/>
      <c r="AT11" s="375"/>
      <c r="AU11" s="375"/>
      <c r="AV11" s="375"/>
      <c r="AW11" s="375"/>
      <c r="AX11" s="375"/>
      <c r="AY11" s="375"/>
      <c r="AZ11" s="375"/>
      <c r="BA11" s="375"/>
      <c r="BB11" s="375"/>
      <c r="BC11" s="375"/>
      <c r="BD11" s="375"/>
      <c r="BE11" s="375"/>
      <c r="BF11" s="375"/>
      <c r="BG11" s="375"/>
      <c r="BH11" s="375"/>
      <c r="BI11" s="375"/>
      <c r="BJ11" s="375"/>
      <c r="BK11" s="375"/>
      <c r="BL11" s="375"/>
      <c r="BM11" s="375"/>
      <c r="BN11" s="375"/>
      <c r="BO11" s="375"/>
      <c r="BP11" s="375"/>
      <c r="BQ11" s="375"/>
      <c r="BR11" s="375"/>
      <c r="BS11" s="375"/>
      <c r="BT11" s="375"/>
      <c r="BU11" s="375"/>
      <c r="BV11" s="375"/>
      <c r="BW11" s="375"/>
      <c r="BX11" s="375"/>
      <c r="BY11" s="375"/>
      <c r="BZ11" s="375"/>
      <c r="CA11" s="375"/>
      <c r="CB11" s="375"/>
      <c r="CC11" s="375"/>
      <c r="CD11" s="375"/>
      <c r="CE11" s="375"/>
      <c r="CF11" s="375"/>
      <c r="CG11" s="375"/>
      <c r="CH11" s="375"/>
      <c r="CI11" s="375"/>
      <c r="CJ11" s="375"/>
      <c r="CK11" s="375"/>
      <c r="CL11" s="375"/>
      <c r="CM11" s="375"/>
      <c r="CN11" s="375"/>
      <c r="CO11" s="375"/>
      <c r="CP11" s="375"/>
      <c r="CQ11" s="375"/>
      <c r="CR11" s="375"/>
      <c r="CS11" s="375"/>
      <c r="CT11" s="375"/>
      <c r="CU11" s="375"/>
      <c r="CV11" s="375"/>
      <c r="CW11" s="375"/>
      <c r="CX11" s="375"/>
      <c r="CY11" s="375"/>
      <c r="CZ11" s="375"/>
      <c r="DA11" s="375"/>
      <c r="DB11" s="375"/>
      <c r="DC11" s="375"/>
      <c r="DD11" s="375"/>
      <c r="DE11" s="375"/>
      <c r="DF11" s="262"/>
      <c r="DG11" s="262"/>
      <c r="DH11" s="262"/>
      <c r="DI11" s="262"/>
      <c r="DJ11" s="262"/>
      <c r="DK11" s="262"/>
      <c r="DL11" s="262"/>
      <c r="DM11" s="262"/>
      <c r="DN11" s="262"/>
      <c r="DO11" s="262"/>
      <c r="DP11" s="262"/>
      <c r="DQ11" s="262"/>
      <c r="DR11" s="262"/>
      <c r="DS11" s="262"/>
      <c r="DT11" s="262"/>
      <c r="DU11" s="262"/>
      <c r="DV11" s="262"/>
      <c r="DW11" s="262"/>
    </row>
    <row r="12" spans="1:143" s="261" customFormat="1" ht="13.5" x14ac:dyDescent="0.15">
      <c r="A12" s="375"/>
      <c r="B12" s="375"/>
      <c r="C12" s="375"/>
      <c r="D12" s="375"/>
      <c r="E12" s="375"/>
      <c r="F12" s="375"/>
      <c r="G12" s="375"/>
      <c r="H12" s="375"/>
      <c r="I12" s="375"/>
      <c r="J12" s="375"/>
      <c r="K12" s="375"/>
      <c r="L12" s="375"/>
      <c r="M12" s="375"/>
      <c r="N12" s="375"/>
      <c r="O12" s="375"/>
      <c r="P12" s="375"/>
      <c r="Q12" s="375"/>
      <c r="R12" s="375"/>
      <c r="S12" s="375"/>
      <c r="T12" s="375"/>
      <c r="U12" s="375"/>
      <c r="V12" s="375"/>
      <c r="W12" s="375"/>
      <c r="X12" s="375"/>
      <c r="Y12" s="375"/>
      <c r="Z12" s="375"/>
      <c r="AA12" s="375"/>
      <c r="AB12" s="375"/>
      <c r="AC12" s="375"/>
      <c r="AD12" s="375"/>
      <c r="AE12" s="375"/>
      <c r="AF12" s="375"/>
      <c r="AG12" s="375"/>
      <c r="AH12" s="375"/>
      <c r="AI12" s="375"/>
      <c r="AJ12" s="375"/>
      <c r="AK12" s="375"/>
      <c r="AL12" s="375"/>
      <c r="AM12" s="375"/>
      <c r="AN12" s="375"/>
      <c r="AO12" s="375"/>
      <c r="AP12" s="375"/>
      <c r="AQ12" s="375"/>
      <c r="AR12" s="375"/>
      <c r="AS12" s="375"/>
      <c r="AT12" s="375"/>
      <c r="AU12" s="375"/>
      <c r="AV12" s="375"/>
      <c r="AW12" s="375"/>
      <c r="AX12" s="375"/>
      <c r="AY12" s="375"/>
      <c r="AZ12" s="375"/>
      <c r="BA12" s="375"/>
      <c r="BB12" s="375"/>
      <c r="BC12" s="375"/>
      <c r="BD12" s="375"/>
      <c r="BE12" s="375"/>
      <c r="BF12" s="375"/>
      <c r="BG12" s="375"/>
      <c r="BH12" s="375"/>
      <c r="BI12" s="375"/>
      <c r="BJ12" s="375"/>
      <c r="BK12" s="375"/>
      <c r="BL12" s="375"/>
      <c r="BM12" s="375"/>
      <c r="BN12" s="375"/>
      <c r="BO12" s="375"/>
      <c r="BP12" s="375"/>
      <c r="BQ12" s="375"/>
      <c r="BR12" s="375"/>
      <c r="BS12" s="375"/>
      <c r="BT12" s="375"/>
      <c r="BU12" s="375"/>
      <c r="BV12" s="375"/>
      <c r="BW12" s="375"/>
      <c r="BX12" s="375"/>
      <c r="BY12" s="375"/>
      <c r="BZ12" s="375"/>
      <c r="CA12" s="375"/>
      <c r="CB12" s="375"/>
      <c r="CC12" s="375"/>
      <c r="CD12" s="375"/>
      <c r="CE12" s="375"/>
      <c r="CF12" s="375"/>
      <c r="CG12" s="375"/>
      <c r="CH12" s="375"/>
      <c r="CI12" s="375"/>
      <c r="CJ12" s="375"/>
      <c r="CK12" s="375"/>
      <c r="CL12" s="375"/>
      <c r="CM12" s="375"/>
      <c r="CN12" s="375"/>
      <c r="CO12" s="375"/>
      <c r="CP12" s="375"/>
      <c r="CQ12" s="375"/>
      <c r="CR12" s="375"/>
      <c r="CS12" s="375"/>
      <c r="CT12" s="375"/>
      <c r="CU12" s="375"/>
      <c r="CV12" s="375"/>
      <c r="CW12" s="375"/>
      <c r="CX12" s="375"/>
      <c r="CY12" s="375"/>
      <c r="CZ12" s="375"/>
      <c r="DA12" s="375"/>
      <c r="DB12" s="375"/>
      <c r="DC12" s="375"/>
      <c r="DD12" s="375"/>
      <c r="DE12" s="375"/>
      <c r="DF12" s="262"/>
      <c r="DG12" s="262"/>
      <c r="DH12" s="262"/>
      <c r="DI12" s="262"/>
      <c r="DJ12" s="262"/>
      <c r="DK12" s="262"/>
      <c r="DL12" s="262"/>
      <c r="DM12" s="262"/>
      <c r="DN12" s="262"/>
      <c r="DO12" s="262"/>
      <c r="DP12" s="262"/>
      <c r="DQ12" s="262"/>
      <c r="DR12" s="262"/>
      <c r="DS12" s="262"/>
      <c r="DT12" s="262"/>
      <c r="DU12" s="262"/>
      <c r="DV12" s="262"/>
      <c r="DW12" s="262"/>
      <c r="EM12" s="261" t="s">
        <v>630</v>
      </c>
    </row>
    <row r="13" spans="1:143" s="261" customFormat="1" ht="13.5" x14ac:dyDescent="0.15">
      <c r="A13" s="375"/>
      <c r="B13" s="375"/>
      <c r="C13" s="375"/>
      <c r="D13" s="375"/>
      <c r="E13" s="375"/>
      <c r="F13" s="375"/>
      <c r="G13" s="375"/>
      <c r="H13" s="375"/>
      <c r="I13" s="375"/>
      <c r="J13" s="375"/>
      <c r="K13" s="375"/>
      <c r="L13" s="375"/>
      <c r="M13" s="375"/>
      <c r="N13" s="375"/>
      <c r="O13" s="375"/>
      <c r="P13" s="375"/>
      <c r="Q13" s="375"/>
      <c r="R13" s="375"/>
      <c r="S13" s="375"/>
      <c r="T13" s="375"/>
      <c r="U13" s="375"/>
      <c r="V13" s="375"/>
      <c r="W13" s="375"/>
      <c r="X13" s="375"/>
      <c r="Y13" s="375"/>
      <c r="Z13" s="375"/>
      <c r="AA13" s="375"/>
      <c r="AB13" s="375"/>
      <c r="AC13" s="375"/>
      <c r="AD13" s="375"/>
      <c r="AE13" s="375"/>
      <c r="AF13" s="375"/>
      <c r="AG13" s="375"/>
      <c r="AH13" s="375"/>
      <c r="AI13" s="375"/>
      <c r="AJ13" s="375"/>
      <c r="AK13" s="375"/>
      <c r="AL13" s="375"/>
      <c r="AM13" s="375"/>
      <c r="AN13" s="375"/>
      <c r="AO13" s="375"/>
      <c r="AP13" s="375"/>
      <c r="AQ13" s="375"/>
      <c r="AR13" s="375"/>
      <c r="AS13" s="375"/>
      <c r="AT13" s="375"/>
      <c r="AU13" s="375"/>
      <c r="AV13" s="375"/>
      <c r="AW13" s="375"/>
      <c r="AX13" s="375"/>
      <c r="AY13" s="375"/>
      <c r="AZ13" s="375"/>
      <c r="BA13" s="375"/>
      <c r="BB13" s="375"/>
      <c r="BC13" s="375"/>
      <c r="BD13" s="375"/>
      <c r="BE13" s="375"/>
      <c r="BF13" s="375"/>
      <c r="BG13" s="375"/>
      <c r="BH13" s="375"/>
      <c r="BI13" s="375"/>
      <c r="BJ13" s="375"/>
      <c r="BK13" s="375"/>
      <c r="BL13" s="375"/>
      <c r="BM13" s="375"/>
      <c r="BN13" s="375"/>
      <c r="BO13" s="375"/>
      <c r="BP13" s="375"/>
      <c r="BQ13" s="375"/>
      <c r="BR13" s="375"/>
      <c r="BS13" s="375"/>
      <c r="BT13" s="375"/>
      <c r="BU13" s="375"/>
      <c r="BV13" s="375"/>
      <c r="BW13" s="375"/>
      <c r="BX13" s="375"/>
      <c r="BY13" s="375"/>
      <c r="BZ13" s="375"/>
      <c r="CA13" s="375"/>
      <c r="CB13" s="375"/>
      <c r="CC13" s="375"/>
      <c r="CD13" s="375"/>
      <c r="CE13" s="375"/>
      <c r="CF13" s="375"/>
      <c r="CG13" s="375"/>
      <c r="CH13" s="375"/>
      <c r="CI13" s="375"/>
      <c r="CJ13" s="375"/>
      <c r="CK13" s="375"/>
      <c r="CL13" s="375"/>
      <c r="CM13" s="375"/>
      <c r="CN13" s="375"/>
      <c r="CO13" s="375"/>
      <c r="CP13" s="375"/>
      <c r="CQ13" s="375"/>
      <c r="CR13" s="375"/>
      <c r="CS13" s="375"/>
      <c r="CT13" s="375"/>
      <c r="CU13" s="375"/>
      <c r="CV13" s="375"/>
      <c r="CW13" s="375"/>
      <c r="CX13" s="375"/>
      <c r="CY13" s="375"/>
      <c r="CZ13" s="375"/>
      <c r="DA13" s="375"/>
      <c r="DB13" s="375"/>
      <c r="DC13" s="375"/>
      <c r="DD13" s="375"/>
      <c r="DE13" s="375"/>
      <c r="DF13" s="262"/>
      <c r="DG13" s="262"/>
      <c r="DH13" s="262"/>
      <c r="DI13" s="262"/>
      <c r="DJ13" s="262"/>
      <c r="DK13" s="262"/>
      <c r="DL13" s="262"/>
      <c r="DM13" s="262"/>
      <c r="DN13" s="262"/>
      <c r="DO13" s="262"/>
      <c r="DP13" s="262"/>
      <c r="DQ13" s="262"/>
      <c r="DR13" s="262"/>
      <c r="DS13" s="262"/>
      <c r="DT13" s="262"/>
      <c r="DU13" s="262"/>
      <c r="DV13" s="262"/>
      <c r="DW13" s="262"/>
    </row>
    <row r="14" spans="1:143" s="261" customFormat="1" ht="13.5" x14ac:dyDescent="0.15">
      <c r="A14" s="375"/>
      <c r="B14" s="375"/>
      <c r="C14" s="375"/>
      <c r="D14" s="375"/>
      <c r="E14" s="375"/>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5"/>
      <c r="AJ14" s="375"/>
      <c r="AK14" s="375"/>
      <c r="AL14" s="375"/>
      <c r="AM14" s="375"/>
      <c r="AN14" s="375"/>
      <c r="AO14" s="375"/>
      <c r="AP14" s="375"/>
      <c r="AQ14" s="375"/>
      <c r="AR14" s="375"/>
      <c r="AS14" s="375"/>
      <c r="AT14" s="375"/>
      <c r="AU14" s="375"/>
      <c r="AV14" s="375"/>
      <c r="AW14" s="375"/>
      <c r="AX14" s="375"/>
      <c r="AY14" s="375"/>
      <c r="AZ14" s="375"/>
      <c r="BA14" s="375"/>
      <c r="BB14" s="375"/>
      <c r="BC14" s="375"/>
      <c r="BD14" s="375"/>
      <c r="BE14" s="375"/>
      <c r="BF14" s="375"/>
      <c r="BG14" s="375"/>
      <c r="BH14" s="375"/>
      <c r="BI14" s="375"/>
      <c r="BJ14" s="375"/>
      <c r="BK14" s="375"/>
      <c r="BL14" s="375"/>
      <c r="BM14" s="375"/>
      <c r="BN14" s="375"/>
      <c r="BO14" s="375"/>
      <c r="BP14" s="375"/>
      <c r="BQ14" s="375"/>
      <c r="BR14" s="375"/>
      <c r="BS14" s="375"/>
      <c r="BT14" s="375"/>
      <c r="BU14" s="375"/>
      <c r="BV14" s="375"/>
      <c r="BW14" s="375"/>
      <c r="BX14" s="375"/>
      <c r="BY14" s="375"/>
      <c r="BZ14" s="375"/>
      <c r="CA14" s="375"/>
      <c r="CB14" s="375"/>
      <c r="CC14" s="375"/>
      <c r="CD14" s="375"/>
      <c r="CE14" s="375"/>
      <c r="CF14" s="375"/>
      <c r="CG14" s="375"/>
      <c r="CH14" s="375"/>
      <c r="CI14" s="375"/>
      <c r="CJ14" s="375"/>
      <c r="CK14" s="375"/>
      <c r="CL14" s="375"/>
      <c r="CM14" s="375"/>
      <c r="CN14" s="375"/>
      <c r="CO14" s="375"/>
      <c r="CP14" s="375"/>
      <c r="CQ14" s="375"/>
      <c r="CR14" s="375"/>
      <c r="CS14" s="375"/>
      <c r="CT14" s="375"/>
      <c r="CU14" s="375"/>
      <c r="CV14" s="375"/>
      <c r="CW14" s="375"/>
      <c r="CX14" s="375"/>
      <c r="CY14" s="375"/>
      <c r="CZ14" s="375"/>
      <c r="DA14" s="375"/>
      <c r="DB14" s="375"/>
      <c r="DC14" s="375"/>
      <c r="DD14" s="375"/>
      <c r="DE14" s="375"/>
      <c r="DF14" s="262"/>
      <c r="DG14" s="262"/>
      <c r="DH14" s="262"/>
      <c r="DI14" s="262"/>
      <c r="DJ14" s="262"/>
      <c r="DK14" s="262"/>
      <c r="DL14" s="262"/>
      <c r="DM14" s="262"/>
      <c r="DN14" s="262"/>
      <c r="DO14" s="262"/>
      <c r="DP14" s="262"/>
      <c r="DQ14" s="262"/>
      <c r="DR14" s="262"/>
      <c r="DS14" s="262"/>
      <c r="DT14" s="262"/>
      <c r="DU14" s="262"/>
      <c r="DV14" s="262"/>
      <c r="DW14" s="262"/>
    </row>
    <row r="15" spans="1:143" s="261" customFormat="1" ht="13.5" x14ac:dyDescent="0.15">
      <c r="A15" s="263"/>
      <c r="B15" s="375"/>
      <c r="C15" s="375"/>
      <c r="D15" s="375"/>
      <c r="E15" s="375"/>
      <c r="F15" s="375"/>
      <c r="G15" s="375"/>
      <c r="H15" s="375"/>
      <c r="I15" s="375"/>
      <c r="J15" s="375"/>
      <c r="K15" s="375"/>
      <c r="L15" s="375"/>
      <c r="M15" s="375"/>
      <c r="N15" s="375"/>
      <c r="O15" s="375"/>
      <c r="P15" s="375"/>
      <c r="Q15" s="375"/>
      <c r="R15" s="375"/>
      <c r="S15" s="375"/>
      <c r="T15" s="375"/>
      <c r="U15" s="375"/>
      <c r="V15" s="375"/>
      <c r="W15" s="375"/>
      <c r="X15" s="375"/>
      <c r="Y15" s="375"/>
      <c r="Z15" s="375"/>
      <c r="AA15" s="375"/>
      <c r="AB15" s="375"/>
      <c r="AC15" s="375"/>
      <c r="AD15" s="375"/>
      <c r="AE15" s="375"/>
      <c r="AF15" s="375"/>
      <c r="AG15" s="375"/>
      <c r="AH15" s="375"/>
      <c r="AI15" s="375"/>
      <c r="AJ15" s="375"/>
      <c r="AK15" s="375"/>
      <c r="AL15" s="375"/>
      <c r="AM15" s="375"/>
      <c r="AN15" s="375"/>
      <c r="AO15" s="375"/>
      <c r="AP15" s="375"/>
      <c r="AQ15" s="375"/>
      <c r="AR15" s="375"/>
      <c r="AS15" s="375"/>
      <c r="AT15" s="375"/>
      <c r="AU15" s="375"/>
      <c r="AV15" s="375"/>
      <c r="AW15" s="375"/>
      <c r="AX15" s="375"/>
      <c r="AY15" s="375"/>
      <c r="AZ15" s="375"/>
      <c r="BA15" s="375"/>
      <c r="BB15" s="375"/>
      <c r="BC15" s="375"/>
      <c r="BD15" s="375"/>
      <c r="BE15" s="375"/>
      <c r="BF15" s="375"/>
      <c r="BG15" s="375"/>
      <c r="BH15" s="375"/>
      <c r="BI15" s="375"/>
      <c r="BJ15" s="375"/>
      <c r="BK15" s="375"/>
      <c r="BL15" s="375"/>
      <c r="BM15" s="375"/>
      <c r="BN15" s="375"/>
      <c r="BO15" s="375"/>
      <c r="BP15" s="375"/>
      <c r="BQ15" s="375"/>
      <c r="BR15" s="375"/>
      <c r="BS15" s="375"/>
      <c r="BT15" s="375"/>
      <c r="BU15" s="375"/>
      <c r="BV15" s="375"/>
      <c r="BW15" s="375"/>
      <c r="BX15" s="375"/>
      <c r="BY15" s="375"/>
      <c r="BZ15" s="375"/>
      <c r="CA15" s="375"/>
      <c r="CB15" s="375"/>
      <c r="CC15" s="375"/>
      <c r="CD15" s="375"/>
      <c r="CE15" s="375"/>
      <c r="CF15" s="375"/>
      <c r="CG15" s="375"/>
      <c r="CH15" s="375"/>
      <c r="CI15" s="375"/>
      <c r="CJ15" s="375"/>
      <c r="CK15" s="375"/>
      <c r="CL15" s="375"/>
      <c r="CM15" s="375"/>
      <c r="CN15" s="375"/>
      <c r="CO15" s="375"/>
      <c r="CP15" s="375"/>
      <c r="CQ15" s="375"/>
      <c r="CR15" s="375"/>
      <c r="CS15" s="375"/>
      <c r="CT15" s="375"/>
      <c r="CU15" s="375"/>
      <c r="CV15" s="375"/>
      <c r="CW15" s="375"/>
      <c r="CX15" s="375"/>
      <c r="CY15" s="375"/>
      <c r="CZ15" s="375"/>
      <c r="DA15" s="375"/>
      <c r="DB15" s="375"/>
      <c r="DC15" s="375"/>
      <c r="DD15" s="375"/>
      <c r="DE15" s="375"/>
      <c r="DF15" s="262"/>
      <c r="DG15" s="262"/>
      <c r="DH15" s="262"/>
      <c r="DI15" s="262"/>
      <c r="DJ15" s="262"/>
      <c r="DK15" s="262"/>
      <c r="DL15" s="262"/>
      <c r="DM15" s="262"/>
      <c r="DN15" s="262"/>
      <c r="DO15" s="262"/>
      <c r="DP15" s="262"/>
      <c r="DQ15" s="262"/>
      <c r="DR15" s="262"/>
      <c r="DS15" s="262"/>
      <c r="DT15" s="262"/>
      <c r="DU15" s="262"/>
      <c r="DV15" s="262"/>
      <c r="DW15" s="262"/>
    </row>
    <row r="16" spans="1:143" s="261" customFormat="1" ht="13.5" x14ac:dyDescent="0.15">
      <c r="A16" s="263"/>
      <c r="B16" s="375"/>
      <c r="C16" s="375"/>
      <c r="D16" s="375"/>
      <c r="E16" s="375"/>
      <c r="F16" s="375"/>
      <c r="G16" s="375"/>
      <c r="H16" s="375"/>
      <c r="I16" s="375"/>
      <c r="J16" s="375"/>
      <c r="K16" s="375"/>
      <c r="L16" s="375"/>
      <c r="M16" s="375"/>
      <c r="N16" s="375"/>
      <c r="O16" s="375"/>
      <c r="P16" s="375"/>
      <c r="Q16" s="375"/>
      <c r="R16" s="375"/>
      <c r="S16" s="375"/>
      <c r="T16" s="375"/>
      <c r="U16" s="375"/>
      <c r="V16" s="375"/>
      <c r="W16" s="375"/>
      <c r="X16" s="375"/>
      <c r="Y16" s="375"/>
      <c r="Z16" s="375"/>
      <c r="AA16" s="375"/>
      <c r="AB16" s="375"/>
      <c r="AC16" s="375"/>
      <c r="AD16" s="375"/>
      <c r="AE16" s="375"/>
      <c r="AF16" s="375"/>
      <c r="AG16" s="375"/>
      <c r="AH16" s="375"/>
      <c r="AI16" s="375"/>
      <c r="AJ16" s="375"/>
      <c r="AK16" s="375"/>
      <c r="AL16" s="375"/>
      <c r="AM16" s="375"/>
      <c r="AN16" s="375"/>
      <c r="AO16" s="375"/>
      <c r="AP16" s="375"/>
      <c r="AQ16" s="375"/>
      <c r="AR16" s="375"/>
      <c r="AS16" s="375"/>
      <c r="AT16" s="375"/>
      <c r="AU16" s="375"/>
      <c r="AV16" s="375"/>
      <c r="AW16" s="375"/>
      <c r="AX16" s="375"/>
      <c r="AY16" s="375"/>
      <c r="AZ16" s="375"/>
      <c r="BA16" s="375"/>
      <c r="BB16" s="375"/>
      <c r="BC16" s="375"/>
      <c r="BD16" s="375"/>
      <c r="BE16" s="375"/>
      <c r="BF16" s="375"/>
      <c r="BG16" s="375"/>
      <c r="BH16" s="375"/>
      <c r="BI16" s="375"/>
      <c r="BJ16" s="375"/>
      <c r="BK16" s="375"/>
      <c r="BL16" s="375"/>
      <c r="BM16" s="375"/>
      <c r="BN16" s="375"/>
      <c r="BO16" s="375"/>
      <c r="BP16" s="375"/>
      <c r="BQ16" s="375"/>
      <c r="BR16" s="375"/>
      <c r="BS16" s="375"/>
      <c r="BT16" s="375"/>
      <c r="BU16" s="375"/>
      <c r="BV16" s="375"/>
      <c r="BW16" s="375"/>
      <c r="BX16" s="375"/>
      <c r="BY16" s="375"/>
      <c r="BZ16" s="375"/>
      <c r="CA16" s="375"/>
      <c r="CB16" s="375"/>
      <c r="CC16" s="375"/>
      <c r="CD16" s="375"/>
      <c r="CE16" s="375"/>
      <c r="CF16" s="375"/>
      <c r="CG16" s="375"/>
      <c r="CH16" s="375"/>
      <c r="CI16" s="375"/>
      <c r="CJ16" s="375"/>
      <c r="CK16" s="375"/>
      <c r="CL16" s="375"/>
      <c r="CM16" s="375"/>
      <c r="CN16" s="375"/>
      <c r="CO16" s="375"/>
      <c r="CP16" s="375"/>
      <c r="CQ16" s="375"/>
      <c r="CR16" s="375"/>
      <c r="CS16" s="375"/>
      <c r="CT16" s="375"/>
      <c r="CU16" s="375"/>
      <c r="CV16" s="375"/>
      <c r="CW16" s="375"/>
      <c r="CX16" s="375"/>
      <c r="CY16" s="375"/>
      <c r="CZ16" s="375"/>
      <c r="DA16" s="375"/>
      <c r="DB16" s="375"/>
      <c r="DC16" s="375"/>
      <c r="DD16" s="375"/>
      <c r="DE16" s="375"/>
      <c r="DF16" s="262"/>
      <c r="DG16" s="262"/>
      <c r="DH16" s="262"/>
      <c r="DI16" s="262"/>
      <c r="DJ16" s="262"/>
      <c r="DK16" s="262"/>
      <c r="DL16" s="262"/>
      <c r="DM16" s="262"/>
      <c r="DN16" s="262"/>
      <c r="DO16" s="262"/>
      <c r="DP16" s="262"/>
      <c r="DQ16" s="262"/>
      <c r="DR16" s="262"/>
      <c r="DS16" s="262"/>
      <c r="DT16" s="262"/>
      <c r="DU16" s="262"/>
      <c r="DV16" s="262"/>
      <c r="DW16" s="262"/>
    </row>
    <row r="17" spans="1:351" s="261" customFormat="1" ht="13.5" x14ac:dyDescent="0.15">
      <c r="A17" s="263"/>
      <c r="B17" s="375"/>
      <c r="C17" s="375"/>
      <c r="D17" s="375"/>
      <c r="E17" s="375"/>
      <c r="F17" s="375"/>
      <c r="G17" s="375"/>
      <c r="H17" s="375"/>
      <c r="I17" s="375"/>
      <c r="J17" s="375"/>
      <c r="K17" s="375"/>
      <c r="L17" s="375"/>
      <c r="M17" s="375"/>
      <c r="N17" s="375"/>
      <c r="O17" s="375"/>
      <c r="P17" s="375"/>
      <c r="Q17" s="375"/>
      <c r="R17" s="375"/>
      <c r="S17" s="375"/>
      <c r="T17" s="375"/>
      <c r="U17" s="375"/>
      <c r="V17" s="375"/>
      <c r="W17" s="375"/>
      <c r="X17" s="375"/>
      <c r="Y17" s="375"/>
      <c r="Z17" s="375"/>
      <c r="AA17" s="375"/>
      <c r="AB17" s="375"/>
      <c r="AC17" s="375"/>
      <c r="AD17" s="375"/>
      <c r="AE17" s="375"/>
      <c r="AF17" s="375"/>
      <c r="AG17" s="375"/>
      <c r="AH17" s="375"/>
      <c r="AI17" s="375"/>
      <c r="AJ17" s="375"/>
      <c r="AK17" s="375"/>
      <c r="AL17" s="375"/>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5"/>
      <c r="BN17" s="375"/>
      <c r="BO17" s="375"/>
      <c r="BP17" s="375"/>
      <c r="BQ17" s="375"/>
      <c r="BR17" s="375"/>
      <c r="BS17" s="375"/>
      <c r="BT17" s="375"/>
      <c r="BU17" s="375"/>
      <c r="BV17" s="375"/>
      <c r="BW17" s="375"/>
      <c r="BX17" s="375"/>
      <c r="BY17" s="375"/>
      <c r="BZ17" s="375"/>
      <c r="CA17" s="375"/>
      <c r="CB17" s="375"/>
      <c r="CC17" s="375"/>
      <c r="CD17" s="375"/>
      <c r="CE17" s="375"/>
      <c r="CF17" s="375"/>
      <c r="CG17" s="375"/>
      <c r="CH17" s="375"/>
      <c r="CI17" s="375"/>
      <c r="CJ17" s="375"/>
      <c r="CK17" s="375"/>
      <c r="CL17" s="375"/>
      <c r="CM17" s="375"/>
      <c r="CN17" s="375"/>
      <c r="CO17" s="375"/>
      <c r="CP17" s="375"/>
      <c r="CQ17" s="375"/>
      <c r="CR17" s="375"/>
      <c r="CS17" s="375"/>
      <c r="CT17" s="375"/>
      <c r="CU17" s="375"/>
      <c r="CV17" s="375"/>
      <c r="CW17" s="375"/>
      <c r="CX17" s="375"/>
      <c r="CY17" s="375"/>
      <c r="CZ17" s="375"/>
      <c r="DA17" s="375"/>
      <c r="DB17" s="375"/>
      <c r="DC17" s="375"/>
      <c r="DD17" s="375"/>
      <c r="DE17" s="375"/>
      <c r="DF17" s="262"/>
      <c r="DG17" s="262"/>
      <c r="DH17" s="262"/>
      <c r="DI17" s="262"/>
      <c r="DJ17" s="262"/>
      <c r="DK17" s="262"/>
      <c r="DL17" s="262"/>
      <c r="DM17" s="262"/>
      <c r="DN17" s="262"/>
      <c r="DO17" s="262"/>
      <c r="DP17" s="262"/>
      <c r="DQ17" s="262"/>
      <c r="DR17" s="262"/>
      <c r="DS17" s="262"/>
      <c r="DT17" s="262"/>
      <c r="DU17" s="262"/>
      <c r="DV17" s="262"/>
      <c r="DW17" s="262"/>
    </row>
    <row r="18" spans="1:351" s="261" customFormat="1" ht="13.5" x14ac:dyDescent="0.15">
      <c r="A18" s="263"/>
      <c r="B18" s="375"/>
      <c r="C18" s="375"/>
      <c r="D18" s="375"/>
      <c r="E18" s="375"/>
      <c r="F18" s="375"/>
      <c r="G18" s="375"/>
      <c r="H18" s="375"/>
      <c r="I18" s="375"/>
      <c r="J18" s="375"/>
      <c r="K18" s="375"/>
      <c r="L18" s="375"/>
      <c r="M18" s="375"/>
      <c r="N18" s="375"/>
      <c r="O18" s="375"/>
      <c r="P18" s="375"/>
      <c r="Q18" s="375"/>
      <c r="R18" s="375"/>
      <c r="S18" s="375"/>
      <c r="T18" s="375"/>
      <c r="U18" s="375"/>
      <c r="V18" s="375"/>
      <c r="W18" s="375"/>
      <c r="X18" s="375"/>
      <c r="Y18" s="375"/>
      <c r="Z18" s="375"/>
      <c r="AA18" s="375"/>
      <c r="AB18" s="375"/>
      <c r="AC18" s="375"/>
      <c r="AD18" s="375"/>
      <c r="AE18" s="375"/>
      <c r="AF18" s="375"/>
      <c r="AG18" s="375"/>
      <c r="AH18" s="375"/>
      <c r="AI18" s="375"/>
      <c r="AJ18" s="375"/>
      <c r="AK18" s="375"/>
      <c r="AL18" s="375"/>
      <c r="AM18" s="375"/>
      <c r="AN18" s="375"/>
      <c r="AO18" s="375"/>
      <c r="AP18" s="375"/>
      <c r="AQ18" s="375"/>
      <c r="AR18" s="375"/>
      <c r="AS18" s="375"/>
      <c r="AT18" s="375"/>
      <c r="AU18" s="375"/>
      <c r="AV18" s="375"/>
      <c r="AW18" s="375"/>
      <c r="AX18" s="375"/>
      <c r="AY18" s="375"/>
      <c r="AZ18" s="375"/>
      <c r="BA18" s="375"/>
      <c r="BB18" s="375"/>
      <c r="BC18" s="375"/>
      <c r="BD18" s="375"/>
      <c r="BE18" s="375"/>
      <c r="BF18" s="375"/>
      <c r="BG18" s="375"/>
      <c r="BH18" s="375"/>
      <c r="BI18" s="375"/>
      <c r="BJ18" s="375"/>
      <c r="BK18" s="375"/>
      <c r="BL18" s="375"/>
      <c r="BM18" s="375"/>
      <c r="BN18" s="375"/>
      <c r="BO18" s="375"/>
      <c r="BP18" s="375"/>
      <c r="BQ18" s="375"/>
      <c r="BR18" s="375"/>
      <c r="BS18" s="375"/>
      <c r="BT18" s="375"/>
      <c r="BU18" s="375"/>
      <c r="BV18" s="375"/>
      <c r="BW18" s="375"/>
      <c r="BX18" s="375"/>
      <c r="BY18" s="375"/>
      <c r="BZ18" s="375"/>
      <c r="CA18" s="375"/>
      <c r="CB18" s="375"/>
      <c r="CC18" s="375"/>
      <c r="CD18" s="375"/>
      <c r="CE18" s="375"/>
      <c r="CF18" s="375"/>
      <c r="CG18" s="375"/>
      <c r="CH18" s="375"/>
      <c r="CI18" s="375"/>
      <c r="CJ18" s="375"/>
      <c r="CK18" s="375"/>
      <c r="CL18" s="375"/>
      <c r="CM18" s="375"/>
      <c r="CN18" s="375"/>
      <c r="CO18" s="375"/>
      <c r="CP18" s="375"/>
      <c r="CQ18" s="375"/>
      <c r="CR18" s="375"/>
      <c r="CS18" s="375"/>
      <c r="CT18" s="375"/>
      <c r="CU18" s="375"/>
      <c r="CV18" s="375"/>
      <c r="CW18" s="375"/>
      <c r="CX18" s="375"/>
      <c r="CY18" s="375"/>
      <c r="CZ18" s="375"/>
      <c r="DA18" s="375"/>
      <c r="DB18" s="375"/>
      <c r="DC18" s="375"/>
      <c r="DD18" s="375"/>
      <c r="DE18" s="375"/>
      <c r="DF18" s="262"/>
      <c r="DG18" s="262"/>
      <c r="DH18" s="262"/>
      <c r="DI18" s="262"/>
      <c r="DJ18" s="262"/>
      <c r="DK18" s="262"/>
      <c r="DL18" s="262"/>
      <c r="DM18" s="262"/>
      <c r="DN18" s="262"/>
      <c r="DO18" s="262"/>
      <c r="DP18" s="262"/>
      <c r="DQ18" s="262"/>
      <c r="DR18" s="262"/>
      <c r="DS18" s="262"/>
      <c r="DT18" s="262"/>
      <c r="DU18" s="262"/>
      <c r="DV18" s="262"/>
      <c r="DW18" s="262"/>
    </row>
    <row r="19" spans="1:351" ht="13.5" x14ac:dyDescent="0.15">
      <c r="DD19" s="263"/>
      <c r="DE19" s="263"/>
    </row>
    <row r="20" spans="1:351" ht="13.5" x14ac:dyDescent="0.15">
      <c r="DD20" s="263"/>
      <c r="DE20" s="263"/>
    </row>
    <row r="21" spans="1:351" ht="17.25" x14ac:dyDescent="0.15">
      <c r="B21" s="374"/>
      <c r="C21" s="265"/>
      <c r="D21" s="265"/>
      <c r="E21" s="265"/>
      <c r="F21" s="265"/>
      <c r="G21" s="265"/>
      <c r="H21" s="265"/>
      <c r="I21" s="265"/>
      <c r="J21" s="265"/>
      <c r="K21" s="265"/>
      <c r="L21" s="265"/>
      <c r="M21" s="265"/>
      <c r="N21" s="373"/>
      <c r="O21" s="265"/>
      <c r="P21" s="265"/>
      <c r="Q21" s="265"/>
      <c r="R21" s="265"/>
      <c r="S21" s="265"/>
      <c r="T21" s="265"/>
      <c r="U21" s="265"/>
      <c r="V21" s="265"/>
      <c r="W21" s="265"/>
      <c r="X21" s="265"/>
      <c r="Y21" s="265"/>
      <c r="Z21" s="265"/>
      <c r="AA21" s="265"/>
      <c r="AB21" s="265"/>
      <c r="AC21" s="265"/>
      <c r="AD21" s="265"/>
      <c r="AE21" s="265"/>
      <c r="AF21" s="265"/>
      <c r="AG21" s="265"/>
      <c r="AH21" s="265"/>
      <c r="AI21" s="265"/>
      <c r="AJ21" s="265"/>
      <c r="AK21" s="265"/>
      <c r="AL21" s="265"/>
      <c r="AM21" s="265"/>
      <c r="AN21" s="265"/>
      <c r="AO21" s="265"/>
      <c r="AP21" s="265"/>
      <c r="AQ21" s="265"/>
      <c r="AR21" s="265"/>
      <c r="AS21" s="265"/>
      <c r="AT21" s="373"/>
      <c r="AU21" s="265"/>
      <c r="AV21" s="265"/>
      <c r="AW21" s="265"/>
      <c r="AX21" s="265"/>
      <c r="AY21" s="265"/>
      <c r="AZ21" s="265"/>
      <c r="BA21" s="265"/>
      <c r="BB21" s="265"/>
      <c r="BC21" s="265"/>
      <c r="BD21" s="265"/>
      <c r="BE21" s="265"/>
      <c r="BF21" s="373"/>
      <c r="BG21" s="265"/>
      <c r="BH21" s="265"/>
      <c r="BI21" s="265"/>
      <c r="BJ21" s="265"/>
      <c r="BK21" s="265"/>
      <c r="BL21" s="265"/>
      <c r="BM21" s="265"/>
      <c r="BN21" s="265"/>
      <c r="BO21" s="265"/>
      <c r="BP21" s="265"/>
      <c r="BQ21" s="265"/>
      <c r="BR21" s="373"/>
      <c r="BS21" s="265"/>
      <c r="BT21" s="265"/>
      <c r="BU21" s="265"/>
      <c r="BV21" s="265"/>
      <c r="BW21" s="265"/>
      <c r="BX21" s="265"/>
      <c r="BY21" s="265"/>
      <c r="BZ21" s="265"/>
      <c r="CA21" s="265"/>
      <c r="CB21" s="265"/>
      <c r="CC21" s="265"/>
      <c r="CD21" s="373"/>
      <c r="CE21" s="265"/>
      <c r="CF21" s="265"/>
      <c r="CG21" s="265"/>
      <c r="CH21" s="265"/>
      <c r="CI21" s="265"/>
      <c r="CJ21" s="265"/>
      <c r="CK21" s="265"/>
      <c r="CL21" s="265"/>
      <c r="CM21" s="265"/>
      <c r="CN21" s="265"/>
      <c r="CO21" s="265"/>
      <c r="CP21" s="373"/>
      <c r="CQ21" s="265"/>
      <c r="CR21" s="265"/>
      <c r="CS21" s="265"/>
      <c r="CT21" s="265"/>
      <c r="CU21" s="265"/>
      <c r="CV21" s="265"/>
      <c r="CW21" s="265"/>
      <c r="CX21" s="265"/>
      <c r="CY21" s="265"/>
      <c r="CZ21" s="265"/>
      <c r="DA21" s="265"/>
      <c r="DB21" s="373"/>
      <c r="DC21" s="265"/>
      <c r="DD21" s="266"/>
      <c r="DE21" s="263"/>
      <c r="MM21" s="372"/>
    </row>
    <row r="22" spans="1:351" ht="17.25" x14ac:dyDescent="0.15">
      <c r="B22" s="267"/>
      <c r="MM22" s="372"/>
    </row>
    <row r="23" spans="1:351" ht="13.5" x14ac:dyDescent="0.15">
      <c r="B23" s="267"/>
    </row>
    <row r="24" spans="1:351" ht="13.5" x14ac:dyDescent="0.15">
      <c r="B24" s="267"/>
    </row>
    <row r="25" spans="1:351" ht="13.5" x14ac:dyDescent="0.15">
      <c r="B25" s="267"/>
    </row>
    <row r="26" spans="1:351" ht="13.5" x14ac:dyDescent="0.15">
      <c r="B26" s="267"/>
    </row>
    <row r="27" spans="1:351" ht="13.5" x14ac:dyDescent="0.15">
      <c r="B27" s="267"/>
    </row>
    <row r="28" spans="1:351" ht="13.5" x14ac:dyDescent="0.15">
      <c r="B28" s="267"/>
    </row>
    <row r="29" spans="1:351" ht="13.5" x14ac:dyDescent="0.15">
      <c r="B29" s="267"/>
    </row>
    <row r="30" spans="1:351" ht="13.5" x14ac:dyDescent="0.15">
      <c r="B30" s="267"/>
    </row>
    <row r="31" spans="1:351" ht="13.5" x14ac:dyDescent="0.15">
      <c r="B31" s="267"/>
    </row>
    <row r="32" spans="1:351" ht="13.5" x14ac:dyDescent="0.15">
      <c r="B32" s="267"/>
    </row>
    <row r="33" spans="2:109" ht="13.5" x14ac:dyDescent="0.15">
      <c r="B33" s="267"/>
    </row>
    <row r="34" spans="2:109" ht="13.5" x14ac:dyDescent="0.15">
      <c r="B34" s="267"/>
    </row>
    <row r="35" spans="2:109" ht="13.5" x14ac:dyDescent="0.15">
      <c r="B35" s="267"/>
    </row>
    <row r="36" spans="2:109" ht="13.5" x14ac:dyDescent="0.15">
      <c r="B36" s="267"/>
    </row>
    <row r="37" spans="2:109" ht="13.5" x14ac:dyDescent="0.15">
      <c r="B37" s="267"/>
    </row>
    <row r="38" spans="2:109" ht="13.5" x14ac:dyDescent="0.15">
      <c r="B38" s="267"/>
    </row>
    <row r="39" spans="2:109" ht="13.5" x14ac:dyDescent="0.15">
      <c r="B39" s="348"/>
      <c r="C39" s="319"/>
      <c r="D39" s="319"/>
      <c r="E39" s="319"/>
      <c r="F39" s="319"/>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19"/>
      <c r="BQ39" s="319"/>
      <c r="BR39" s="319"/>
      <c r="BS39" s="319"/>
      <c r="BT39" s="319"/>
      <c r="BU39" s="319"/>
      <c r="BV39" s="319"/>
      <c r="BW39" s="319"/>
      <c r="BX39" s="319"/>
      <c r="BY39" s="319"/>
      <c r="BZ39" s="319"/>
      <c r="CA39" s="319"/>
      <c r="CB39" s="319"/>
      <c r="CC39" s="319"/>
      <c r="CD39" s="319"/>
      <c r="CE39" s="319"/>
      <c r="CF39" s="319"/>
      <c r="CG39" s="319"/>
      <c r="CH39" s="319"/>
      <c r="CI39" s="319"/>
      <c r="CJ39" s="319"/>
      <c r="CK39" s="319"/>
      <c r="CL39" s="319"/>
      <c r="CM39" s="319"/>
      <c r="CN39" s="319"/>
      <c r="CO39" s="319"/>
      <c r="CP39" s="319"/>
      <c r="CQ39" s="319"/>
      <c r="CR39" s="319"/>
      <c r="CS39" s="319"/>
      <c r="CT39" s="319"/>
      <c r="CU39" s="319"/>
      <c r="CV39" s="319"/>
      <c r="CW39" s="319"/>
      <c r="CX39" s="319"/>
      <c r="CY39" s="319"/>
      <c r="CZ39" s="319"/>
      <c r="DA39" s="319"/>
      <c r="DB39" s="319"/>
      <c r="DC39" s="319"/>
      <c r="DD39" s="349"/>
    </row>
    <row r="40" spans="2:109" ht="13.5" x14ac:dyDescent="0.15">
      <c r="B40" s="364"/>
      <c r="DD40" s="364"/>
      <c r="DE40" s="263"/>
    </row>
    <row r="41" spans="2:109" ht="17.25" x14ac:dyDescent="0.15">
      <c r="B41" s="264" t="s">
        <v>629</v>
      </c>
      <c r="C41" s="265"/>
      <c r="D41" s="265"/>
      <c r="E41" s="265"/>
      <c r="F41" s="265"/>
      <c r="G41" s="265"/>
      <c r="H41" s="265"/>
      <c r="I41" s="265"/>
      <c r="J41" s="265"/>
      <c r="K41" s="265"/>
      <c r="L41" s="265"/>
      <c r="M41" s="265"/>
      <c r="N41" s="265"/>
      <c r="O41" s="265"/>
      <c r="P41" s="265"/>
      <c r="Q41" s="265"/>
      <c r="R41" s="265"/>
      <c r="S41" s="265"/>
      <c r="T41" s="265"/>
      <c r="U41" s="265"/>
      <c r="V41" s="265"/>
      <c r="W41" s="265"/>
      <c r="X41" s="265"/>
      <c r="Y41" s="265"/>
      <c r="Z41" s="265"/>
      <c r="AA41" s="265"/>
      <c r="AB41" s="265"/>
      <c r="AC41" s="265"/>
      <c r="AD41" s="265"/>
      <c r="AE41" s="265"/>
      <c r="AF41" s="265"/>
      <c r="AG41" s="265"/>
      <c r="AH41" s="265"/>
      <c r="AI41" s="265"/>
      <c r="AJ41" s="265"/>
      <c r="AK41" s="265"/>
      <c r="AL41" s="265"/>
      <c r="AM41" s="265"/>
      <c r="AN41" s="265"/>
      <c r="AO41" s="265"/>
      <c r="AP41" s="265"/>
      <c r="AQ41" s="265"/>
      <c r="AR41" s="265"/>
      <c r="AS41" s="265"/>
      <c r="AT41" s="265"/>
      <c r="AU41" s="265"/>
      <c r="AV41" s="265"/>
      <c r="AW41" s="265"/>
      <c r="AX41" s="265"/>
      <c r="AY41" s="265"/>
      <c r="AZ41" s="265"/>
      <c r="BA41" s="265"/>
      <c r="BB41" s="265"/>
      <c r="BC41" s="265"/>
      <c r="BD41" s="265"/>
      <c r="BE41" s="265"/>
      <c r="BF41" s="265"/>
      <c r="BG41" s="265"/>
      <c r="BH41" s="265"/>
      <c r="BI41" s="265"/>
      <c r="BJ41" s="265"/>
      <c r="BK41" s="265"/>
      <c r="BL41" s="265"/>
      <c r="BM41" s="265"/>
      <c r="BN41" s="265"/>
      <c r="BO41" s="265"/>
      <c r="BP41" s="265"/>
      <c r="BQ41" s="265"/>
      <c r="BR41" s="265"/>
      <c r="BS41" s="265"/>
      <c r="BT41" s="265"/>
      <c r="BU41" s="265"/>
      <c r="BV41" s="265"/>
      <c r="BW41" s="265"/>
      <c r="BX41" s="265"/>
      <c r="BY41" s="265"/>
      <c r="BZ41" s="265"/>
      <c r="CA41" s="265"/>
      <c r="CB41" s="265"/>
      <c r="CC41" s="265"/>
      <c r="CD41" s="265"/>
      <c r="CE41" s="265"/>
      <c r="CF41" s="265"/>
      <c r="CG41" s="265"/>
      <c r="CH41" s="265"/>
      <c r="CI41" s="265"/>
      <c r="CJ41" s="265"/>
      <c r="CK41" s="265"/>
      <c r="CL41" s="265"/>
      <c r="CM41" s="265"/>
      <c r="CN41" s="265"/>
      <c r="CO41" s="265"/>
      <c r="CP41" s="265"/>
      <c r="CQ41" s="265"/>
      <c r="CR41" s="265"/>
      <c r="CS41" s="265"/>
      <c r="CT41" s="265"/>
      <c r="CU41" s="265"/>
      <c r="CV41" s="265"/>
      <c r="CW41" s="265"/>
      <c r="CX41" s="265"/>
      <c r="CY41" s="265"/>
      <c r="CZ41" s="265"/>
      <c r="DA41" s="265"/>
      <c r="DB41" s="265"/>
      <c r="DC41" s="265"/>
      <c r="DD41" s="266"/>
    </row>
    <row r="42" spans="2:109" ht="13.5" x14ac:dyDescent="0.15">
      <c r="B42" s="267"/>
      <c r="G42" s="361"/>
      <c r="I42" s="360"/>
      <c r="J42" s="360"/>
      <c r="K42" s="360"/>
      <c r="AM42" s="361"/>
      <c r="AN42" s="361" t="s">
        <v>626</v>
      </c>
      <c r="AP42" s="360"/>
      <c r="AQ42" s="360"/>
      <c r="AR42" s="360"/>
      <c r="AY42" s="361"/>
      <c r="BA42" s="360"/>
      <c r="BB42" s="360"/>
      <c r="BC42" s="360"/>
      <c r="BK42" s="361"/>
      <c r="BM42" s="360"/>
      <c r="BN42" s="360"/>
      <c r="BO42" s="360"/>
      <c r="BW42" s="361"/>
      <c r="BY42" s="360"/>
      <c r="BZ42" s="360"/>
      <c r="CA42" s="360"/>
      <c r="CI42" s="361"/>
      <c r="CK42" s="360"/>
      <c r="CL42" s="360"/>
      <c r="CM42" s="360"/>
      <c r="CU42" s="361"/>
      <c r="CW42" s="360"/>
      <c r="CX42" s="360"/>
      <c r="CY42" s="360"/>
    </row>
    <row r="43" spans="2:109" ht="13.5" customHeight="1" x14ac:dyDescent="0.15">
      <c r="B43" s="267"/>
      <c r="AN43" s="1227" t="s">
        <v>632</v>
      </c>
      <c r="AO43" s="1228"/>
      <c r="AP43" s="1228"/>
      <c r="AQ43" s="1228"/>
      <c r="AR43" s="1228"/>
      <c r="AS43" s="1228"/>
      <c r="AT43" s="1228"/>
      <c r="AU43" s="1228"/>
      <c r="AV43" s="1228"/>
      <c r="AW43" s="1228"/>
      <c r="AX43" s="1228"/>
      <c r="AY43" s="1228"/>
      <c r="AZ43" s="1228"/>
      <c r="BA43" s="1228"/>
      <c r="BB43" s="1228"/>
      <c r="BC43" s="1228"/>
      <c r="BD43" s="1228"/>
      <c r="BE43" s="1228"/>
      <c r="BF43" s="1228"/>
      <c r="BG43" s="1228"/>
      <c r="BH43" s="1228"/>
      <c r="BI43" s="1228"/>
      <c r="BJ43" s="1228"/>
      <c r="BK43" s="1228"/>
      <c r="BL43" s="1228"/>
      <c r="BM43" s="1228"/>
      <c r="BN43" s="1228"/>
      <c r="BO43" s="1228"/>
      <c r="BP43" s="1228"/>
      <c r="BQ43" s="1228"/>
      <c r="BR43" s="1228"/>
      <c r="BS43" s="1228"/>
      <c r="BT43" s="1228"/>
      <c r="BU43" s="1228"/>
      <c r="BV43" s="1228"/>
      <c r="BW43" s="1228"/>
      <c r="BX43" s="1228"/>
      <c r="BY43" s="1228"/>
      <c r="BZ43" s="1228"/>
      <c r="CA43" s="1228"/>
      <c r="CB43" s="1228"/>
      <c r="CC43" s="1228"/>
      <c r="CD43" s="1228"/>
      <c r="CE43" s="1228"/>
      <c r="CF43" s="1228"/>
      <c r="CG43" s="1228"/>
      <c r="CH43" s="1228"/>
      <c r="CI43" s="1228"/>
      <c r="CJ43" s="1228"/>
      <c r="CK43" s="1228"/>
      <c r="CL43" s="1228"/>
      <c r="CM43" s="1228"/>
      <c r="CN43" s="1228"/>
      <c r="CO43" s="1228"/>
      <c r="CP43" s="1228"/>
      <c r="CQ43" s="1228"/>
      <c r="CR43" s="1228"/>
      <c r="CS43" s="1228"/>
      <c r="CT43" s="1228"/>
      <c r="CU43" s="1228"/>
      <c r="CV43" s="1228"/>
      <c r="CW43" s="1228"/>
      <c r="CX43" s="1228"/>
      <c r="CY43" s="1228"/>
      <c r="CZ43" s="1228"/>
      <c r="DA43" s="1228"/>
      <c r="DB43" s="1228"/>
      <c r="DC43" s="1229"/>
    </row>
    <row r="44" spans="2:109" ht="13.5" x14ac:dyDescent="0.15">
      <c r="B44" s="267"/>
      <c r="AN44" s="1230"/>
      <c r="AO44" s="1231"/>
      <c r="AP44" s="1231"/>
      <c r="AQ44" s="1231"/>
      <c r="AR44" s="1231"/>
      <c r="AS44" s="1231"/>
      <c r="AT44" s="1231"/>
      <c r="AU44" s="1231"/>
      <c r="AV44" s="1231"/>
      <c r="AW44" s="1231"/>
      <c r="AX44" s="1231"/>
      <c r="AY44" s="1231"/>
      <c r="AZ44" s="1231"/>
      <c r="BA44" s="1231"/>
      <c r="BB44" s="1231"/>
      <c r="BC44" s="1231"/>
      <c r="BD44" s="1231"/>
      <c r="BE44" s="1231"/>
      <c r="BF44" s="1231"/>
      <c r="BG44" s="1231"/>
      <c r="BH44" s="1231"/>
      <c r="BI44" s="1231"/>
      <c r="BJ44" s="1231"/>
      <c r="BK44" s="1231"/>
      <c r="BL44" s="1231"/>
      <c r="BM44" s="1231"/>
      <c r="BN44" s="1231"/>
      <c r="BO44" s="1231"/>
      <c r="BP44" s="1231"/>
      <c r="BQ44" s="1231"/>
      <c r="BR44" s="1231"/>
      <c r="BS44" s="1231"/>
      <c r="BT44" s="1231"/>
      <c r="BU44" s="1231"/>
      <c r="BV44" s="1231"/>
      <c r="BW44" s="1231"/>
      <c r="BX44" s="1231"/>
      <c r="BY44" s="1231"/>
      <c r="BZ44" s="1231"/>
      <c r="CA44" s="1231"/>
      <c r="CB44" s="1231"/>
      <c r="CC44" s="1231"/>
      <c r="CD44" s="1231"/>
      <c r="CE44" s="1231"/>
      <c r="CF44" s="1231"/>
      <c r="CG44" s="1231"/>
      <c r="CH44" s="1231"/>
      <c r="CI44" s="1231"/>
      <c r="CJ44" s="1231"/>
      <c r="CK44" s="1231"/>
      <c r="CL44" s="1231"/>
      <c r="CM44" s="1231"/>
      <c r="CN44" s="1231"/>
      <c r="CO44" s="1231"/>
      <c r="CP44" s="1231"/>
      <c r="CQ44" s="1231"/>
      <c r="CR44" s="1231"/>
      <c r="CS44" s="1231"/>
      <c r="CT44" s="1231"/>
      <c r="CU44" s="1231"/>
      <c r="CV44" s="1231"/>
      <c r="CW44" s="1231"/>
      <c r="CX44" s="1231"/>
      <c r="CY44" s="1231"/>
      <c r="CZ44" s="1231"/>
      <c r="DA44" s="1231"/>
      <c r="DB44" s="1231"/>
      <c r="DC44" s="1232"/>
    </row>
    <row r="45" spans="2:109" ht="13.5" x14ac:dyDescent="0.15">
      <c r="B45" s="267"/>
      <c r="AN45" s="1230"/>
      <c r="AO45" s="1231"/>
      <c r="AP45" s="1231"/>
      <c r="AQ45" s="1231"/>
      <c r="AR45" s="1231"/>
      <c r="AS45" s="1231"/>
      <c r="AT45" s="1231"/>
      <c r="AU45" s="1231"/>
      <c r="AV45" s="1231"/>
      <c r="AW45" s="1231"/>
      <c r="AX45" s="1231"/>
      <c r="AY45" s="1231"/>
      <c r="AZ45" s="1231"/>
      <c r="BA45" s="1231"/>
      <c r="BB45" s="1231"/>
      <c r="BC45" s="1231"/>
      <c r="BD45" s="1231"/>
      <c r="BE45" s="1231"/>
      <c r="BF45" s="1231"/>
      <c r="BG45" s="1231"/>
      <c r="BH45" s="1231"/>
      <c r="BI45" s="1231"/>
      <c r="BJ45" s="1231"/>
      <c r="BK45" s="1231"/>
      <c r="BL45" s="1231"/>
      <c r="BM45" s="1231"/>
      <c r="BN45" s="1231"/>
      <c r="BO45" s="1231"/>
      <c r="BP45" s="1231"/>
      <c r="BQ45" s="1231"/>
      <c r="BR45" s="1231"/>
      <c r="BS45" s="1231"/>
      <c r="BT45" s="1231"/>
      <c r="BU45" s="1231"/>
      <c r="BV45" s="1231"/>
      <c r="BW45" s="1231"/>
      <c r="BX45" s="1231"/>
      <c r="BY45" s="1231"/>
      <c r="BZ45" s="1231"/>
      <c r="CA45" s="1231"/>
      <c r="CB45" s="1231"/>
      <c r="CC45" s="1231"/>
      <c r="CD45" s="1231"/>
      <c r="CE45" s="1231"/>
      <c r="CF45" s="1231"/>
      <c r="CG45" s="1231"/>
      <c r="CH45" s="1231"/>
      <c r="CI45" s="1231"/>
      <c r="CJ45" s="1231"/>
      <c r="CK45" s="1231"/>
      <c r="CL45" s="1231"/>
      <c r="CM45" s="1231"/>
      <c r="CN45" s="1231"/>
      <c r="CO45" s="1231"/>
      <c r="CP45" s="1231"/>
      <c r="CQ45" s="1231"/>
      <c r="CR45" s="1231"/>
      <c r="CS45" s="1231"/>
      <c r="CT45" s="1231"/>
      <c r="CU45" s="1231"/>
      <c r="CV45" s="1231"/>
      <c r="CW45" s="1231"/>
      <c r="CX45" s="1231"/>
      <c r="CY45" s="1231"/>
      <c r="CZ45" s="1231"/>
      <c r="DA45" s="1231"/>
      <c r="DB45" s="1231"/>
      <c r="DC45" s="1232"/>
    </row>
    <row r="46" spans="2:109" ht="13.5" x14ac:dyDescent="0.15">
      <c r="B46" s="267"/>
      <c r="AN46" s="1230"/>
      <c r="AO46" s="1231"/>
      <c r="AP46" s="1231"/>
      <c r="AQ46" s="1231"/>
      <c r="AR46" s="1231"/>
      <c r="AS46" s="1231"/>
      <c r="AT46" s="1231"/>
      <c r="AU46" s="1231"/>
      <c r="AV46" s="1231"/>
      <c r="AW46" s="1231"/>
      <c r="AX46" s="1231"/>
      <c r="AY46" s="1231"/>
      <c r="AZ46" s="1231"/>
      <c r="BA46" s="1231"/>
      <c r="BB46" s="1231"/>
      <c r="BC46" s="1231"/>
      <c r="BD46" s="1231"/>
      <c r="BE46" s="1231"/>
      <c r="BF46" s="1231"/>
      <c r="BG46" s="1231"/>
      <c r="BH46" s="1231"/>
      <c r="BI46" s="1231"/>
      <c r="BJ46" s="1231"/>
      <c r="BK46" s="1231"/>
      <c r="BL46" s="1231"/>
      <c r="BM46" s="1231"/>
      <c r="BN46" s="1231"/>
      <c r="BO46" s="1231"/>
      <c r="BP46" s="1231"/>
      <c r="BQ46" s="1231"/>
      <c r="BR46" s="1231"/>
      <c r="BS46" s="1231"/>
      <c r="BT46" s="1231"/>
      <c r="BU46" s="1231"/>
      <c r="BV46" s="1231"/>
      <c r="BW46" s="1231"/>
      <c r="BX46" s="1231"/>
      <c r="BY46" s="1231"/>
      <c r="BZ46" s="1231"/>
      <c r="CA46" s="1231"/>
      <c r="CB46" s="1231"/>
      <c r="CC46" s="1231"/>
      <c r="CD46" s="1231"/>
      <c r="CE46" s="1231"/>
      <c r="CF46" s="1231"/>
      <c r="CG46" s="1231"/>
      <c r="CH46" s="1231"/>
      <c r="CI46" s="1231"/>
      <c r="CJ46" s="1231"/>
      <c r="CK46" s="1231"/>
      <c r="CL46" s="1231"/>
      <c r="CM46" s="1231"/>
      <c r="CN46" s="1231"/>
      <c r="CO46" s="1231"/>
      <c r="CP46" s="1231"/>
      <c r="CQ46" s="1231"/>
      <c r="CR46" s="1231"/>
      <c r="CS46" s="1231"/>
      <c r="CT46" s="1231"/>
      <c r="CU46" s="1231"/>
      <c r="CV46" s="1231"/>
      <c r="CW46" s="1231"/>
      <c r="CX46" s="1231"/>
      <c r="CY46" s="1231"/>
      <c r="CZ46" s="1231"/>
      <c r="DA46" s="1231"/>
      <c r="DB46" s="1231"/>
      <c r="DC46" s="1232"/>
    </row>
    <row r="47" spans="2:109" ht="13.5" x14ac:dyDescent="0.15">
      <c r="B47" s="267"/>
      <c r="AN47" s="1233"/>
      <c r="AO47" s="1234"/>
      <c r="AP47" s="1234"/>
      <c r="AQ47" s="1234"/>
      <c r="AR47" s="1234"/>
      <c r="AS47" s="1234"/>
      <c r="AT47" s="1234"/>
      <c r="AU47" s="1234"/>
      <c r="AV47" s="1234"/>
      <c r="AW47" s="1234"/>
      <c r="AX47" s="1234"/>
      <c r="AY47" s="1234"/>
      <c r="AZ47" s="1234"/>
      <c r="BA47" s="1234"/>
      <c r="BB47" s="1234"/>
      <c r="BC47" s="1234"/>
      <c r="BD47" s="1234"/>
      <c r="BE47" s="1234"/>
      <c r="BF47" s="1234"/>
      <c r="BG47" s="1234"/>
      <c r="BH47" s="1234"/>
      <c r="BI47" s="1234"/>
      <c r="BJ47" s="1234"/>
      <c r="BK47" s="1234"/>
      <c r="BL47" s="1234"/>
      <c r="BM47" s="1234"/>
      <c r="BN47" s="1234"/>
      <c r="BO47" s="1234"/>
      <c r="BP47" s="1234"/>
      <c r="BQ47" s="1234"/>
      <c r="BR47" s="1234"/>
      <c r="BS47" s="1234"/>
      <c r="BT47" s="1234"/>
      <c r="BU47" s="1234"/>
      <c r="BV47" s="1234"/>
      <c r="BW47" s="1234"/>
      <c r="BX47" s="1234"/>
      <c r="BY47" s="1234"/>
      <c r="BZ47" s="1234"/>
      <c r="CA47" s="1234"/>
      <c r="CB47" s="1234"/>
      <c r="CC47" s="1234"/>
      <c r="CD47" s="1234"/>
      <c r="CE47" s="1234"/>
      <c r="CF47" s="1234"/>
      <c r="CG47" s="1234"/>
      <c r="CH47" s="1234"/>
      <c r="CI47" s="1234"/>
      <c r="CJ47" s="1234"/>
      <c r="CK47" s="1234"/>
      <c r="CL47" s="1234"/>
      <c r="CM47" s="1234"/>
      <c r="CN47" s="1234"/>
      <c r="CO47" s="1234"/>
      <c r="CP47" s="1234"/>
      <c r="CQ47" s="1234"/>
      <c r="CR47" s="1234"/>
      <c r="CS47" s="1234"/>
      <c r="CT47" s="1234"/>
      <c r="CU47" s="1234"/>
      <c r="CV47" s="1234"/>
      <c r="CW47" s="1234"/>
      <c r="CX47" s="1234"/>
      <c r="CY47" s="1234"/>
      <c r="CZ47" s="1234"/>
      <c r="DA47" s="1234"/>
      <c r="DB47" s="1234"/>
      <c r="DC47" s="1235"/>
    </row>
    <row r="48" spans="2:109" ht="13.5" x14ac:dyDescent="0.15">
      <c r="B48" s="267"/>
      <c r="H48" s="352"/>
      <c r="I48" s="352"/>
      <c r="J48" s="352"/>
      <c r="AN48" s="352"/>
      <c r="AO48" s="352"/>
      <c r="AP48" s="352"/>
      <c r="AZ48" s="352"/>
      <c r="BA48" s="352"/>
      <c r="BB48" s="352"/>
      <c r="BL48" s="352"/>
      <c r="BM48" s="352"/>
      <c r="BN48" s="352"/>
      <c r="BX48" s="352"/>
      <c r="BY48" s="352"/>
      <c r="BZ48" s="352"/>
      <c r="CJ48" s="352"/>
      <c r="CK48" s="352"/>
      <c r="CL48" s="352"/>
      <c r="CV48" s="352"/>
      <c r="CW48" s="352"/>
      <c r="CX48" s="352"/>
    </row>
    <row r="49" spans="1:109" ht="13.5" x14ac:dyDescent="0.15">
      <c r="B49" s="267"/>
      <c r="AN49" s="263" t="s">
        <v>625</v>
      </c>
    </row>
    <row r="50" spans="1:109" ht="13.5" x14ac:dyDescent="0.15">
      <c r="B50" s="267"/>
      <c r="G50" s="1219"/>
      <c r="H50" s="1219"/>
      <c r="I50" s="1219"/>
      <c r="J50" s="1219"/>
      <c r="K50" s="354"/>
      <c r="L50" s="354"/>
      <c r="M50" s="353"/>
      <c r="N50" s="353"/>
      <c r="AN50" s="1222"/>
      <c r="AO50" s="1223"/>
      <c r="AP50" s="1223"/>
      <c r="AQ50" s="1223"/>
      <c r="AR50" s="1223"/>
      <c r="AS50" s="1223"/>
      <c r="AT50" s="1223"/>
      <c r="AU50" s="1223"/>
      <c r="AV50" s="1223"/>
      <c r="AW50" s="1223"/>
      <c r="AX50" s="1223"/>
      <c r="AY50" s="1223"/>
      <c r="AZ50" s="1223"/>
      <c r="BA50" s="1223"/>
      <c r="BB50" s="1223"/>
      <c r="BC50" s="1223"/>
      <c r="BD50" s="1223"/>
      <c r="BE50" s="1223"/>
      <c r="BF50" s="1223"/>
      <c r="BG50" s="1223"/>
      <c r="BH50" s="1223"/>
      <c r="BI50" s="1223"/>
      <c r="BJ50" s="1223"/>
      <c r="BK50" s="1223"/>
      <c r="BL50" s="1223"/>
      <c r="BM50" s="1223"/>
      <c r="BN50" s="1223"/>
      <c r="BO50" s="1224"/>
      <c r="BP50" s="1216" t="s">
        <v>571</v>
      </c>
      <c r="BQ50" s="1216"/>
      <c r="BR50" s="1216"/>
      <c r="BS50" s="1216"/>
      <c r="BT50" s="1216"/>
      <c r="BU50" s="1216"/>
      <c r="BV50" s="1216"/>
      <c r="BW50" s="1216"/>
      <c r="BX50" s="1216" t="s">
        <v>572</v>
      </c>
      <c r="BY50" s="1216"/>
      <c r="BZ50" s="1216"/>
      <c r="CA50" s="1216"/>
      <c r="CB50" s="1216"/>
      <c r="CC50" s="1216"/>
      <c r="CD50" s="1216"/>
      <c r="CE50" s="1216"/>
      <c r="CF50" s="1216" t="s">
        <v>573</v>
      </c>
      <c r="CG50" s="1216"/>
      <c r="CH50" s="1216"/>
      <c r="CI50" s="1216"/>
      <c r="CJ50" s="1216"/>
      <c r="CK50" s="1216"/>
      <c r="CL50" s="1216"/>
      <c r="CM50" s="1216"/>
      <c r="CN50" s="1216" t="s">
        <v>574</v>
      </c>
      <c r="CO50" s="1216"/>
      <c r="CP50" s="1216"/>
      <c r="CQ50" s="1216"/>
      <c r="CR50" s="1216"/>
      <c r="CS50" s="1216"/>
      <c r="CT50" s="1216"/>
      <c r="CU50" s="1216"/>
      <c r="CV50" s="1216" t="s">
        <v>575</v>
      </c>
      <c r="CW50" s="1216"/>
      <c r="CX50" s="1216"/>
      <c r="CY50" s="1216"/>
      <c r="CZ50" s="1216"/>
      <c r="DA50" s="1216"/>
      <c r="DB50" s="1216"/>
      <c r="DC50" s="1216"/>
    </row>
    <row r="51" spans="1:109" ht="13.5" customHeight="1" x14ac:dyDescent="0.15">
      <c r="B51" s="267"/>
      <c r="G51" s="1225"/>
      <c r="H51" s="1225"/>
      <c r="I51" s="1226"/>
      <c r="J51" s="1226"/>
      <c r="K51" s="1218"/>
      <c r="L51" s="1218"/>
      <c r="M51" s="1218"/>
      <c r="N51" s="1218"/>
      <c r="AM51" s="352"/>
      <c r="AN51" s="1217" t="s">
        <v>624</v>
      </c>
      <c r="AO51" s="1217"/>
      <c r="AP51" s="1217"/>
      <c r="AQ51" s="1217"/>
      <c r="AR51" s="1217"/>
      <c r="AS51" s="1217"/>
      <c r="AT51" s="1217"/>
      <c r="AU51" s="1217"/>
      <c r="AV51" s="1217"/>
      <c r="AW51" s="1217"/>
      <c r="AX51" s="1217"/>
      <c r="AY51" s="1217"/>
      <c r="AZ51" s="1217"/>
      <c r="BA51" s="1217"/>
      <c r="BB51" s="1217" t="s">
        <v>622</v>
      </c>
      <c r="BC51" s="1217"/>
      <c r="BD51" s="1217"/>
      <c r="BE51" s="1217"/>
      <c r="BF51" s="1217"/>
      <c r="BG51" s="1217"/>
      <c r="BH51" s="1217"/>
      <c r="BI51" s="1217"/>
      <c r="BJ51" s="1217"/>
      <c r="BK51" s="1217"/>
      <c r="BL51" s="1217"/>
      <c r="BM51" s="1217"/>
      <c r="BN51" s="1217"/>
      <c r="BO51" s="1217"/>
      <c r="BP51" s="1214">
        <v>106.6</v>
      </c>
      <c r="BQ51" s="1214"/>
      <c r="BR51" s="1214"/>
      <c r="BS51" s="1214"/>
      <c r="BT51" s="1214"/>
      <c r="BU51" s="1214"/>
      <c r="BV51" s="1214"/>
      <c r="BW51" s="1214"/>
      <c r="BX51" s="1214">
        <v>109.4</v>
      </c>
      <c r="BY51" s="1214"/>
      <c r="BZ51" s="1214"/>
      <c r="CA51" s="1214"/>
      <c r="CB51" s="1214"/>
      <c r="CC51" s="1214"/>
      <c r="CD51" s="1214"/>
      <c r="CE51" s="1214"/>
      <c r="CF51" s="1214">
        <v>102.5</v>
      </c>
      <c r="CG51" s="1214"/>
      <c r="CH51" s="1214"/>
      <c r="CI51" s="1214"/>
      <c r="CJ51" s="1214"/>
      <c r="CK51" s="1214"/>
      <c r="CL51" s="1214"/>
      <c r="CM51" s="1214"/>
      <c r="CN51" s="1214">
        <v>79.099999999999994</v>
      </c>
      <c r="CO51" s="1214"/>
      <c r="CP51" s="1214"/>
      <c r="CQ51" s="1214"/>
      <c r="CR51" s="1214"/>
      <c r="CS51" s="1214"/>
      <c r="CT51" s="1214"/>
      <c r="CU51" s="1214"/>
      <c r="CV51" s="1214">
        <v>71.5</v>
      </c>
      <c r="CW51" s="1214"/>
      <c r="CX51" s="1214"/>
      <c r="CY51" s="1214"/>
      <c r="CZ51" s="1214"/>
      <c r="DA51" s="1214"/>
      <c r="DB51" s="1214"/>
      <c r="DC51" s="1214"/>
    </row>
    <row r="52" spans="1:109" ht="13.5" x14ac:dyDescent="0.15">
      <c r="B52" s="267"/>
      <c r="G52" s="1225"/>
      <c r="H52" s="1225"/>
      <c r="I52" s="1226"/>
      <c r="J52" s="1226"/>
      <c r="K52" s="1218"/>
      <c r="L52" s="1218"/>
      <c r="M52" s="1218"/>
      <c r="N52" s="1218"/>
      <c r="AM52" s="352"/>
      <c r="AN52" s="1217"/>
      <c r="AO52" s="1217"/>
      <c r="AP52" s="1217"/>
      <c r="AQ52" s="1217"/>
      <c r="AR52" s="1217"/>
      <c r="AS52" s="1217"/>
      <c r="AT52" s="1217"/>
      <c r="AU52" s="1217"/>
      <c r="AV52" s="1217"/>
      <c r="AW52" s="1217"/>
      <c r="AX52" s="1217"/>
      <c r="AY52" s="1217"/>
      <c r="AZ52" s="1217"/>
      <c r="BA52" s="1217"/>
      <c r="BB52" s="1217"/>
      <c r="BC52" s="1217"/>
      <c r="BD52" s="1217"/>
      <c r="BE52" s="1217"/>
      <c r="BF52" s="1217"/>
      <c r="BG52" s="1217"/>
      <c r="BH52" s="1217"/>
      <c r="BI52" s="1217"/>
      <c r="BJ52" s="1217"/>
      <c r="BK52" s="1217"/>
      <c r="BL52" s="1217"/>
      <c r="BM52" s="1217"/>
      <c r="BN52" s="1217"/>
      <c r="BO52" s="1217"/>
      <c r="BP52" s="1214"/>
      <c r="BQ52" s="1214"/>
      <c r="BR52" s="1214"/>
      <c r="BS52" s="1214"/>
      <c r="BT52" s="1214"/>
      <c r="BU52" s="1214"/>
      <c r="BV52" s="1214"/>
      <c r="BW52" s="1214"/>
      <c r="BX52" s="1214"/>
      <c r="BY52" s="1214"/>
      <c r="BZ52" s="1214"/>
      <c r="CA52" s="1214"/>
      <c r="CB52" s="1214"/>
      <c r="CC52" s="1214"/>
      <c r="CD52" s="1214"/>
      <c r="CE52" s="1214"/>
      <c r="CF52" s="1214"/>
      <c r="CG52" s="1214"/>
      <c r="CH52" s="1214"/>
      <c r="CI52" s="1214"/>
      <c r="CJ52" s="1214"/>
      <c r="CK52" s="1214"/>
      <c r="CL52" s="1214"/>
      <c r="CM52" s="1214"/>
      <c r="CN52" s="1214"/>
      <c r="CO52" s="1214"/>
      <c r="CP52" s="1214"/>
      <c r="CQ52" s="1214"/>
      <c r="CR52" s="1214"/>
      <c r="CS52" s="1214"/>
      <c r="CT52" s="1214"/>
      <c r="CU52" s="1214"/>
      <c r="CV52" s="1214"/>
      <c r="CW52" s="1214"/>
      <c r="CX52" s="1214"/>
      <c r="CY52" s="1214"/>
      <c r="CZ52" s="1214"/>
      <c r="DA52" s="1214"/>
      <c r="DB52" s="1214"/>
      <c r="DC52" s="1214"/>
    </row>
    <row r="53" spans="1:109" ht="13.5" x14ac:dyDescent="0.15">
      <c r="A53" s="360"/>
      <c r="B53" s="267"/>
      <c r="G53" s="1225"/>
      <c r="H53" s="1225"/>
      <c r="I53" s="1219"/>
      <c r="J53" s="1219"/>
      <c r="K53" s="1218"/>
      <c r="L53" s="1218"/>
      <c r="M53" s="1218"/>
      <c r="N53" s="1218"/>
      <c r="AM53" s="352"/>
      <c r="AN53" s="1217"/>
      <c r="AO53" s="1217"/>
      <c r="AP53" s="1217"/>
      <c r="AQ53" s="1217"/>
      <c r="AR53" s="1217"/>
      <c r="AS53" s="1217"/>
      <c r="AT53" s="1217"/>
      <c r="AU53" s="1217"/>
      <c r="AV53" s="1217"/>
      <c r="AW53" s="1217"/>
      <c r="AX53" s="1217"/>
      <c r="AY53" s="1217"/>
      <c r="AZ53" s="1217"/>
      <c r="BA53" s="1217"/>
      <c r="BB53" s="1217" t="s">
        <v>628</v>
      </c>
      <c r="BC53" s="1217"/>
      <c r="BD53" s="1217"/>
      <c r="BE53" s="1217"/>
      <c r="BF53" s="1217"/>
      <c r="BG53" s="1217"/>
      <c r="BH53" s="1217"/>
      <c r="BI53" s="1217"/>
      <c r="BJ53" s="1217"/>
      <c r="BK53" s="1217"/>
      <c r="BL53" s="1217"/>
      <c r="BM53" s="1217"/>
      <c r="BN53" s="1217"/>
      <c r="BO53" s="1217"/>
      <c r="BP53" s="1214">
        <v>48.2</v>
      </c>
      <c r="BQ53" s="1214"/>
      <c r="BR53" s="1214"/>
      <c r="BS53" s="1214"/>
      <c r="BT53" s="1214"/>
      <c r="BU53" s="1214"/>
      <c r="BV53" s="1214"/>
      <c r="BW53" s="1214"/>
      <c r="BX53" s="1214">
        <v>50.1</v>
      </c>
      <c r="BY53" s="1214"/>
      <c r="BZ53" s="1214"/>
      <c r="CA53" s="1214"/>
      <c r="CB53" s="1214"/>
      <c r="CC53" s="1214"/>
      <c r="CD53" s="1214"/>
      <c r="CE53" s="1214"/>
      <c r="CF53" s="1214">
        <v>52</v>
      </c>
      <c r="CG53" s="1214"/>
      <c r="CH53" s="1214"/>
      <c r="CI53" s="1214"/>
      <c r="CJ53" s="1214"/>
      <c r="CK53" s="1214"/>
      <c r="CL53" s="1214"/>
      <c r="CM53" s="1214"/>
      <c r="CN53" s="1214">
        <v>54</v>
      </c>
      <c r="CO53" s="1214"/>
      <c r="CP53" s="1214"/>
      <c r="CQ53" s="1214"/>
      <c r="CR53" s="1214"/>
      <c r="CS53" s="1214"/>
      <c r="CT53" s="1214"/>
      <c r="CU53" s="1214"/>
      <c r="CV53" s="1214">
        <v>55.7</v>
      </c>
      <c r="CW53" s="1214"/>
      <c r="CX53" s="1214"/>
      <c r="CY53" s="1214"/>
      <c r="CZ53" s="1214"/>
      <c r="DA53" s="1214"/>
      <c r="DB53" s="1214"/>
      <c r="DC53" s="1214"/>
    </row>
    <row r="54" spans="1:109" ht="13.5" x14ac:dyDescent="0.15">
      <c r="A54" s="360"/>
      <c r="B54" s="267"/>
      <c r="G54" s="1225"/>
      <c r="H54" s="1225"/>
      <c r="I54" s="1219"/>
      <c r="J54" s="1219"/>
      <c r="K54" s="1218"/>
      <c r="L54" s="1218"/>
      <c r="M54" s="1218"/>
      <c r="N54" s="1218"/>
      <c r="AM54" s="352"/>
      <c r="AN54" s="1217"/>
      <c r="AO54" s="1217"/>
      <c r="AP54" s="1217"/>
      <c r="AQ54" s="1217"/>
      <c r="AR54" s="1217"/>
      <c r="AS54" s="1217"/>
      <c r="AT54" s="1217"/>
      <c r="AU54" s="1217"/>
      <c r="AV54" s="1217"/>
      <c r="AW54" s="1217"/>
      <c r="AX54" s="1217"/>
      <c r="AY54" s="1217"/>
      <c r="AZ54" s="1217"/>
      <c r="BA54" s="1217"/>
      <c r="BB54" s="1217"/>
      <c r="BC54" s="1217"/>
      <c r="BD54" s="1217"/>
      <c r="BE54" s="1217"/>
      <c r="BF54" s="1217"/>
      <c r="BG54" s="1217"/>
      <c r="BH54" s="1217"/>
      <c r="BI54" s="1217"/>
      <c r="BJ54" s="1217"/>
      <c r="BK54" s="1217"/>
      <c r="BL54" s="1217"/>
      <c r="BM54" s="1217"/>
      <c r="BN54" s="1217"/>
      <c r="BO54" s="1217"/>
      <c r="BP54" s="1214"/>
      <c r="BQ54" s="1214"/>
      <c r="BR54" s="1214"/>
      <c r="BS54" s="1214"/>
      <c r="BT54" s="1214"/>
      <c r="BU54" s="1214"/>
      <c r="BV54" s="1214"/>
      <c r="BW54" s="1214"/>
      <c r="BX54" s="1214"/>
      <c r="BY54" s="1214"/>
      <c r="BZ54" s="1214"/>
      <c r="CA54" s="1214"/>
      <c r="CB54" s="1214"/>
      <c r="CC54" s="1214"/>
      <c r="CD54" s="1214"/>
      <c r="CE54" s="1214"/>
      <c r="CF54" s="1214"/>
      <c r="CG54" s="1214"/>
      <c r="CH54" s="1214"/>
      <c r="CI54" s="1214"/>
      <c r="CJ54" s="1214"/>
      <c r="CK54" s="1214"/>
      <c r="CL54" s="1214"/>
      <c r="CM54" s="1214"/>
      <c r="CN54" s="1214"/>
      <c r="CO54" s="1214"/>
      <c r="CP54" s="1214"/>
      <c r="CQ54" s="1214"/>
      <c r="CR54" s="1214"/>
      <c r="CS54" s="1214"/>
      <c r="CT54" s="1214"/>
      <c r="CU54" s="1214"/>
      <c r="CV54" s="1214"/>
      <c r="CW54" s="1214"/>
      <c r="CX54" s="1214"/>
      <c r="CY54" s="1214"/>
      <c r="CZ54" s="1214"/>
      <c r="DA54" s="1214"/>
      <c r="DB54" s="1214"/>
      <c r="DC54" s="1214"/>
    </row>
    <row r="55" spans="1:109" ht="13.5" x14ac:dyDescent="0.15">
      <c r="A55" s="360"/>
      <c r="B55" s="267"/>
      <c r="G55" s="1219"/>
      <c r="H55" s="1219"/>
      <c r="I55" s="1219"/>
      <c r="J55" s="1219"/>
      <c r="K55" s="1218"/>
      <c r="L55" s="1218"/>
      <c r="M55" s="1218"/>
      <c r="N55" s="1218"/>
      <c r="AN55" s="1216" t="s">
        <v>623</v>
      </c>
      <c r="AO55" s="1216"/>
      <c r="AP55" s="1216"/>
      <c r="AQ55" s="1216"/>
      <c r="AR55" s="1216"/>
      <c r="AS55" s="1216"/>
      <c r="AT55" s="1216"/>
      <c r="AU55" s="1216"/>
      <c r="AV55" s="1216"/>
      <c r="AW55" s="1216"/>
      <c r="AX55" s="1216"/>
      <c r="AY55" s="1216"/>
      <c r="AZ55" s="1216"/>
      <c r="BA55" s="1216"/>
      <c r="BB55" s="1217" t="s">
        <v>622</v>
      </c>
      <c r="BC55" s="1217"/>
      <c r="BD55" s="1217"/>
      <c r="BE55" s="1217"/>
      <c r="BF55" s="1217"/>
      <c r="BG55" s="1217"/>
      <c r="BH55" s="1217"/>
      <c r="BI55" s="1217"/>
      <c r="BJ55" s="1217"/>
      <c r="BK55" s="1217"/>
      <c r="BL55" s="1217"/>
      <c r="BM55" s="1217"/>
      <c r="BN55" s="1217"/>
      <c r="BO55" s="1217"/>
      <c r="BP55" s="1214">
        <v>21</v>
      </c>
      <c r="BQ55" s="1214"/>
      <c r="BR55" s="1214"/>
      <c r="BS55" s="1214"/>
      <c r="BT55" s="1214"/>
      <c r="BU55" s="1214"/>
      <c r="BV55" s="1214"/>
      <c r="BW55" s="1214"/>
      <c r="BX55" s="1214">
        <v>20.2</v>
      </c>
      <c r="BY55" s="1214"/>
      <c r="BZ55" s="1214"/>
      <c r="CA55" s="1214"/>
      <c r="CB55" s="1214"/>
      <c r="CC55" s="1214"/>
      <c r="CD55" s="1214"/>
      <c r="CE55" s="1214"/>
      <c r="CF55" s="1214">
        <v>18.3</v>
      </c>
      <c r="CG55" s="1214"/>
      <c r="CH55" s="1214"/>
      <c r="CI55" s="1214"/>
      <c r="CJ55" s="1214"/>
      <c r="CK55" s="1214"/>
      <c r="CL55" s="1214"/>
      <c r="CM55" s="1214"/>
      <c r="CN55" s="1214">
        <v>20.3</v>
      </c>
      <c r="CO55" s="1214"/>
      <c r="CP55" s="1214"/>
      <c r="CQ55" s="1214"/>
      <c r="CR55" s="1214"/>
      <c r="CS55" s="1214"/>
      <c r="CT55" s="1214"/>
      <c r="CU55" s="1214"/>
      <c r="CV55" s="1214">
        <v>15.5</v>
      </c>
      <c r="CW55" s="1214"/>
      <c r="CX55" s="1214"/>
      <c r="CY55" s="1214"/>
      <c r="CZ55" s="1214"/>
      <c r="DA55" s="1214"/>
      <c r="DB55" s="1214"/>
      <c r="DC55" s="1214"/>
    </row>
    <row r="56" spans="1:109" ht="13.5" x14ac:dyDescent="0.15">
      <c r="A56" s="360"/>
      <c r="B56" s="267"/>
      <c r="G56" s="1219"/>
      <c r="H56" s="1219"/>
      <c r="I56" s="1219"/>
      <c r="J56" s="1219"/>
      <c r="K56" s="1218"/>
      <c r="L56" s="1218"/>
      <c r="M56" s="1218"/>
      <c r="N56" s="1218"/>
      <c r="AN56" s="1216"/>
      <c r="AO56" s="1216"/>
      <c r="AP56" s="1216"/>
      <c r="AQ56" s="1216"/>
      <c r="AR56" s="1216"/>
      <c r="AS56" s="1216"/>
      <c r="AT56" s="1216"/>
      <c r="AU56" s="1216"/>
      <c r="AV56" s="1216"/>
      <c r="AW56" s="1216"/>
      <c r="AX56" s="1216"/>
      <c r="AY56" s="1216"/>
      <c r="AZ56" s="1216"/>
      <c r="BA56" s="1216"/>
      <c r="BB56" s="1217"/>
      <c r="BC56" s="1217"/>
      <c r="BD56" s="1217"/>
      <c r="BE56" s="1217"/>
      <c r="BF56" s="1217"/>
      <c r="BG56" s="1217"/>
      <c r="BH56" s="1217"/>
      <c r="BI56" s="1217"/>
      <c r="BJ56" s="1217"/>
      <c r="BK56" s="1217"/>
      <c r="BL56" s="1217"/>
      <c r="BM56" s="1217"/>
      <c r="BN56" s="1217"/>
      <c r="BO56" s="1217"/>
      <c r="BP56" s="1214"/>
      <c r="BQ56" s="1214"/>
      <c r="BR56" s="1214"/>
      <c r="BS56" s="1214"/>
      <c r="BT56" s="1214"/>
      <c r="BU56" s="1214"/>
      <c r="BV56" s="1214"/>
      <c r="BW56" s="1214"/>
      <c r="BX56" s="1214"/>
      <c r="BY56" s="1214"/>
      <c r="BZ56" s="1214"/>
      <c r="CA56" s="1214"/>
      <c r="CB56" s="1214"/>
      <c r="CC56" s="1214"/>
      <c r="CD56" s="1214"/>
      <c r="CE56" s="1214"/>
      <c r="CF56" s="1214"/>
      <c r="CG56" s="1214"/>
      <c r="CH56" s="1214"/>
      <c r="CI56" s="1214"/>
      <c r="CJ56" s="1214"/>
      <c r="CK56" s="1214"/>
      <c r="CL56" s="1214"/>
      <c r="CM56" s="1214"/>
      <c r="CN56" s="1214"/>
      <c r="CO56" s="1214"/>
      <c r="CP56" s="1214"/>
      <c r="CQ56" s="1214"/>
      <c r="CR56" s="1214"/>
      <c r="CS56" s="1214"/>
      <c r="CT56" s="1214"/>
      <c r="CU56" s="1214"/>
      <c r="CV56" s="1214"/>
      <c r="CW56" s="1214"/>
      <c r="CX56" s="1214"/>
      <c r="CY56" s="1214"/>
      <c r="CZ56" s="1214"/>
      <c r="DA56" s="1214"/>
      <c r="DB56" s="1214"/>
      <c r="DC56" s="1214"/>
    </row>
    <row r="57" spans="1:109" s="360" customFormat="1" ht="13.5" x14ac:dyDescent="0.15">
      <c r="B57" s="365"/>
      <c r="G57" s="1219"/>
      <c r="H57" s="1219"/>
      <c r="I57" s="1220"/>
      <c r="J57" s="1220"/>
      <c r="K57" s="1218"/>
      <c r="L57" s="1218"/>
      <c r="M57" s="1218"/>
      <c r="N57" s="1218"/>
      <c r="AM57" s="263"/>
      <c r="AN57" s="1216"/>
      <c r="AO57" s="1216"/>
      <c r="AP57" s="1216"/>
      <c r="AQ57" s="1216"/>
      <c r="AR57" s="1216"/>
      <c r="AS57" s="1216"/>
      <c r="AT57" s="1216"/>
      <c r="AU57" s="1216"/>
      <c r="AV57" s="1216"/>
      <c r="AW57" s="1216"/>
      <c r="AX57" s="1216"/>
      <c r="AY57" s="1216"/>
      <c r="AZ57" s="1216"/>
      <c r="BA57" s="1216"/>
      <c r="BB57" s="1217" t="s">
        <v>628</v>
      </c>
      <c r="BC57" s="1217"/>
      <c r="BD57" s="1217"/>
      <c r="BE57" s="1217"/>
      <c r="BF57" s="1217"/>
      <c r="BG57" s="1217"/>
      <c r="BH57" s="1217"/>
      <c r="BI57" s="1217"/>
      <c r="BJ57" s="1217"/>
      <c r="BK57" s="1217"/>
      <c r="BL57" s="1217"/>
      <c r="BM57" s="1217"/>
      <c r="BN57" s="1217"/>
      <c r="BO57" s="1217"/>
      <c r="BP57" s="1214">
        <v>55.9</v>
      </c>
      <c r="BQ57" s="1214"/>
      <c r="BR57" s="1214"/>
      <c r="BS57" s="1214"/>
      <c r="BT57" s="1214"/>
      <c r="BU57" s="1214"/>
      <c r="BV57" s="1214"/>
      <c r="BW57" s="1214"/>
      <c r="BX57" s="1214">
        <v>57.5</v>
      </c>
      <c r="BY57" s="1214"/>
      <c r="BZ57" s="1214"/>
      <c r="CA57" s="1214"/>
      <c r="CB57" s="1214"/>
      <c r="CC57" s="1214"/>
      <c r="CD57" s="1214"/>
      <c r="CE57" s="1214"/>
      <c r="CF57" s="1214">
        <v>59.3</v>
      </c>
      <c r="CG57" s="1214"/>
      <c r="CH57" s="1214"/>
      <c r="CI57" s="1214"/>
      <c r="CJ57" s="1214"/>
      <c r="CK57" s="1214"/>
      <c r="CL57" s="1214"/>
      <c r="CM57" s="1214"/>
      <c r="CN57" s="1214">
        <v>60.3</v>
      </c>
      <c r="CO57" s="1214"/>
      <c r="CP57" s="1214"/>
      <c r="CQ57" s="1214"/>
      <c r="CR57" s="1214"/>
      <c r="CS57" s="1214"/>
      <c r="CT57" s="1214"/>
      <c r="CU57" s="1214"/>
      <c r="CV57" s="1214">
        <v>61.4</v>
      </c>
      <c r="CW57" s="1214"/>
      <c r="CX57" s="1214"/>
      <c r="CY57" s="1214"/>
      <c r="CZ57" s="1214"/>
      <c r="DA57" s="1214"/>
      <c r="DB57" s="1214"/>
      <c r="DC57" s="1214"/>
      <c r="DD57" s="370"/>
      <c r="DE57" s="365"/>
    </row>
    <row r="58" spans="1:109" s="360" customFormat="1" ht="13.5" x14ac:dyDescent="0.15">
      <c r="A58" s="263"/>
      <c r="B58" s="365"/>
      <c r="G58" s="1219"/>
      <c r="H58" s="1219"/>
      <c r="I58" s="1220"/>
      <c r="J58" s="1220"/>
      <c r="K58" s="1218"/>
      <c r="L58" s="1218"/>
      <c r="M58" s="1218"/>
      <c r="N58" s="1218"/>
      <c r="AM58" s="263"/>
      <c r="AN58" s="1216"/>
      <c r="AO58" s="1216"/>
      <c r="AP58" s="1216"/>
      <c r="AQ58" s="1216"/>
      <c r="AR58" s="1216"/>
      <c r="AS58" s="1216"/>
      <c r="AT58" s="1216"/>
      <c r="AU58" s="1216"/>
      <c r="AV58" s="1216"/>
      <c r="AW58" s="1216"/>
      <c r="AX58" s="1216"/>
      <c r="AY58" s="1216"/>
      <c r="AZ58" s="1216"/>
      <c r="BA58" s="1216"/>
      <c r="BB58" s="1217"/>
      <c r="BC58" s="1217"/>
      <c r="BD58" s="1217"/>
      <c r="BE58" s="1217"/>
      <c r="BF58" s="1217"/>
      <c r="BG58" s="1217"/>
      <c r="BH58" s="1217"/>
      <c r="BI58" s="1217"/>
      <c r="BJ58" s="1217"/>
      <c r="BK58" s="1217"/>
      <c r="BL58" s="1217"/>
      <c r="BM58" s="1217"/>
      <c r="BN58" s="1217"/>
      <c r="BO58" s="1217"/>
      <c r="BP58" s="1214"/>
      <c r="BQ58" s="1214"/>
      <c r="BR58" s="1214"/>
      <c r="BS58" s="1214"/>
      <c r="BT58" s="1214"/>
      <c r="BU58" s="1214"/>
      <c r="BV58" s="1214"/>
      <c r="BW58" s="1214"/>
      <c r="BX58" s="1214"/>
      <c r="BY58" s="1214"/>
      <c r="BZ58" s="1214"/>
      <c r="CA58" s="1214"/>
      <c r="CB58" s="1214"/>
      <c r="CC58" s="1214"/>
      <c r="CD58" s="1214"/>
      <c r="CE58" s="1214"/>
      <c r="CF58" s="1214"/>
      <c r="CG58" s="1214"/>
      <c r="CH58" s="1214"/>
      <c r="CI58" s="1214"/>
      <c r="CJ58" s="1214"/>
      <c r="CK58" s="1214"/>
      <c r="CL58" s="1214"/>
      <c r="CM58" s="1214"/>
      <c r="CN58" s="1214"/>
      <c r="CO58" s="1214"/>
      <c r="CP58" s="1214"/>
      <c r="CQ58" s="1214"/>
      <c r="CR58" s="1214"/>
      <c r="CS58" s="1214"/>
      <c r="CT58" s="1214"/>
      <c r="CU58" s="1214"/>
      <c r="CV58" s="1214"/>
      <c r="CW58" s="1214"/>
      <c r="CX58" s="1214"/>
      <c r="CY58" s="1214"/>
      <c r="CZ58" s="1214"/>
      <c r="DA58" s="1214"/>
      <c r="DB58" s="1214"/>
      <c r="DC58" s="1214"/>
      <c r="DD58" s="370"/>
      <c r="DE58" s="365"/>
    </row>
    <row r="59" spans="1:109" s="360" customFormat="1" ht="13.5" x14ac:dyDescent="0.15">
      <c r="A59" s="263"/>
      <c r="B59" s="365"/>
      <c r="K59" s="371"/>
      <c r="L59" s="371"/>
      <c r="M59" s="371"/>
      <c r="N59" s="371"/>
      <c r="AQ59" s="371"/>
      <c r="AR59" s="371"/>
      <c r="AS59" s="371"/>
      <c r="AT59" s="371"/>
      <c r="BC59" s="371"/>
      <c r="BD59" s="371"/>
      <c r="BE59" s="371"/>
      <c r="BF59" s="371"/>
      <c r="BO59" s="371"/>
      <c r="BP59" s="371"/>
      <c r="BQ59" s="371"/>
      <c r="BR59" s="371"/>
      <c r="CA59" s="371"/>
      <c r="CB59" s="371"/>
      <c r="CC59" s="371"/>
      <c r="CD59" s="371"/>
      <c r="CM59" s="371"/>
      <c r="CN59" s="371"/>
      <c r="CO59" s="371"/>
      <c r="CP59" s="371"/>
      <c r="CY59" s="371"/>
      <c r="CZ59" s="371"/>
      <c r="DA59" s="371"/>
      <c r="DB59" s="371"/>
      <c r="DC59" s="371"/>
      <c r="DD59" s="370"/>
      <c r="DE59" s="365"/>
    </row>
    <row r="60" spans="1:109" s="360" customFormat="1" ht="13.5" x14ac:dyDescent="0.15">
      <c r="A60" s="263"/>
      <c r="B60" s="365"/>
      <c r="K60" s="371"/>
      <c r="L60" s="371"/>
      <c r="M60" s="371"/>
      <c r="N60" s="371"/>
      <c r="AQ60" s="371"/>
      <c r="AR60" s="371"/>
      <c r="AS60" s="371"/>
      <c r="AT60" s="371"/>
      <c r="BC60" s="371"/>
      <c r="BD60" s="371"/>
      <c r="BE60" s="371"/>
      <c r="BF60" s="371"/>
      <c r="BO60" s="371"/>
      <c r="BP60" s="371"/>
      <c r="BQ60" s="371"/>
      <c r="BR60" s="371"/>
      <c r="CA60" s="371"/>
      <c r="CB60" s="371"/>
      <c r="CC60" s="371"/>
      <c r="CD60" s="371"/>
      <c r="CM60" s="371"/>
      <c r="CN60" s="371"/>
      <c r="CO60" s="371"/>
      <c r="CP60" s="371"/>
      <c r="CY60" s="371"/>
      <c r="CZ60" s="371"/>
      <c r="DA60" s="371"/>
      <c r="DB60" s="371"/>
      <c r="DC60" s="371"/>
      <c r="DD60" s="370"/>
      <c r="DE60" s="365"/>
    </row>
    <row r="61" spans="1:109" s="360" customFormat="1" ht="13.5" x14ac:dyDescent="0.15">
      <c r="A61" s="263"/>
      <c r="B61" s="369"/>
      <c r="C61" s="368"/>
      <c r="D61" s="368"/>
      <c r="E61" s="368"/>
      <c r="F61" s="368"/>
      <c r="G61" s="368"/>
      <c r="H61" s="368"/>
      <c r="I61" s="368"/>
      <c r="J61" s="368"/>
      <c r="K61" s="368"/>
      <c r="L61" s="368"/>
      <c r="M61" s="367"/>
      <c r="N61" s="367"/>
      <c r="O61" s="368"/>
      <c r="P61" s="368"/>
      <c r="Q61" s="368"/>
      <c r="R61" s="368"/>
      <c r="S61" s="368"/>
      <c r="T61" s="368"/>
      <c r="U61" s="368"/>
      <c r="V61" s="368"/>
      <c r="W61" s="368"/>
      <c r="X61" s="368"/>
      <c r="Y61" s="368"/>
      <c r="Z61" s="368"/>
      <c r="AA61" s="368"/>
      <c r="AB61" s="368"/>
      <c r="AC61" s="368"/>
      <c r="AD61" s="368"/>
      <c r="AE61" s="368"/>
      <c r="AF61" s="368"/>
      <c r="AG61" s="368"/>
      <c r="AH61" s="368"/>
      <c r="AI61" s="368"/>
      <c r="AJ61" s="368"/>
      <c r="AK61" s="368"/>
      <c r="AL61" s="368"/>
      <c r="AM61" s="368"/>
      <c r="AN61" s="368"/>
      <c r="AO61" s="368"/>
      <c r="AP61" s="368"/>
      <c r="AQ61" s="368"/>
      <c r="AR61" s="368"/>
      <c r="AS61" s="367"/>
      <c r="AT61" s="367"/>
      <c r="AU61" s="368"/>
      <c r="AV61" s="368"/>
      <c r="AW61" s="368"/>
      <c r="AX61" s="368"/>
      <c r="AY61" s="368"/>
      <c r="AZ61" s="368"/>
      <c r="BA61" s="368"/>
      <c r="BB61" s="368"/>
      <c r="BC61" s="368"/>
      <c r="BD61" s="368"/>
      <c r="BE61" s="367"/>
      <c r="BF61" s="367"/>
      <c r="BG61" s="368"/>
      <c r="BH61" s="368"/>
      <c r="BI61" s="368"/>
      <c r="BJ61" s="368"/>
      <c r="BK61" s="368"/>
      <c r="BL61" s="368"/>
      <c r="BM61" s="368"/>
      <c r="BN61" s="368"/>
      <c r="BO61" s="368"/>
      <c r="BP61" s="368"/>
      <c r="BQ61" s="367"/>
      <c r="BR61" s="367"/>
      <c r="BS61" s="368"/>
      <c r="BT61" s="368"/>
      <c r="BU61" s="368"/>
      <c r="BV61" s="368"/>
      <c r="BW61" s="368"/>
      <c r="BX61" s="368"/>
      <c r="BY61" s="368"/>
      <c r="BZ61" s="368"/>
      <c r="CA61" s="368"/>
      <c r="CB61" s="368"/>
      <c r="CC61" s="367"/>
      <c r="CD61" s="367"/>
      <c r="CE61" s="368"/>
      <c r="CF61" s="368"/>
      <c r="CG61" s="368"/>
      <c r="CH61" s="368"/>
      <c r="CI61" s="368"/>
      <c r="CJ61" s="368"/>
      <c r="CK61" s="368"/>
      <c r="CL61" s="368"/>
      <c r="CM61" s="368"/>
      <c r="CN61" s="368"/>
      <c r="CO61" s="367"/>
      <c r="CP61" s="367"/>
      <c r="CQ61" s="368"/>
      <c r="CR61" s="368"/>
      <c r="CS61" s="368"/>
      <c r="CT61" s="368"/>
      <c r="CU61" s="368"/>
      <c r="CV61" s="368"/>
      <c r="CW61" s="368"/>
      <c r="CX61" s="368"/>
      <c r="CY61" s="368"/>
      <c r="CZ61" s="368"/>
      <c r="DA61" s="367"/>
      <c r="DB61" s="367"/>
      <c r="DC61" s="367"/>
      <c r="DD61" s="366"/>
      <c r="DE61" s="365"/>
    </row>
    <row r="62" spans="1:109" ht="13.5" x14ac:dyDescent="0.15">
      <c r="B62" s="364"/>
      <c r="C62" s="364"/>
      <c r="D62" s="364"/>
      <c r="E62" s="364"/>
      <c r="F62" s="364"/>
      <c r="G62" s="364"/>
      <c r="H62" s="364"/>
      <c r="I62" s="364"/>
      <c r="J62" s="364"/>
      <c r="K62" s="364"/>
      <c r="L62" s="364"/>
      <c r="M62" s="364"/>
      <c r="N62" s="364"/>
      <c r="O62" s="364"/>
      <c r="P62" s="364"/>
      <c r="Q62" s="364"/>
      <c r="R62" s="364"/>
      <c r="S62" s="364"/>
      <c r="T62" s="364"/>
      <c r="U62" s="364"/>
      <c r="V62" s="364"/>
      <c r="W62" s="364"/>
      <c r="X62" s="364"/>
      <c r="Y62" s="364"/>
      <c r="Z62" s="364"/>
      <c r="AA62" s="364"/>
      <c r="AB62" s="364"/>
      <c r="AC62" s="364"/>
      <c r="AD62" s="364"/>
      <c r="AE62" s="364"/>
      <c r="AF62" s="364"/>
      <c r="AG62" s="364"/>
      <c r="AH62" s="364"/>
      <c r="AI62" s="364"/>
      <c r="AJ62" s="364"/>
      <c r="AK62" s="364"/>
      <c r="AL62" s="364"/>
      <c r="AM62" s="364"/>
      <c r="AN62" s="364"/>
      <c r="AO62" s="364"/>
      <c r="AP62" s="364"/>
      <c r="AQ62" s="364"/>
      <c r="AR62" s="364"/>
      <c r="AS62" s="364"/>
      <c r="AT62" s="364"/>
      <c r="AU62" s="364"/>
      <c r="AV62" s="364"/>
      <c r="AW62" s="364"/>
      <c r="AX62" s="364"/>
      <c r="AY62" s="364"/>
      <c r="AZ62" s="364"/>
      <c r="BA62" s="364"/>
      <c r="BB62" s="364"/>
      <c r="BC62" s="364"/>
      <c r="BD62" s="364"/>
      <c r="BE62" s="364"/>
      <c r="BF62" s="364"/>
      <c r="BG62" s="364"/>
      <c r="BH62" s="364"/>
      <c r="BI62" s="364"/>
      <c r="BJ62" s="364"/>
      <c r="BK62" s="364"/>
      <c r="BL62" s="364"/>
      <c r="BM62" s="364"/>
      <c r="BN62" s="364"/>
      <c r="BO62" s="364"/>
      <c r="BP62" s="364"/>
      <c r="BQ62" s="364"/>
      <c r="BR62" s="364"/>
      <c r="BS62" s="364"/>
      <c r="BT62" s="364"/>
      <c r="BU62" s="364"/>
      <c r="BV62" s="364"/>
      <c r="BW62" s="364"/>
      <c r="BX62" s="364"/>
      <c r="BY62" s="364"/>
      <c r="BZ62" s="364"/>
      <c r="CA62" s="364"/>
      <c r="CB62" s="364"/>
      <c r="CC62" s="364"/>
      <c r="CD62" s="364"/>
      <c r="CE62" s="364"/>
      <c r="CF62" s="364"/>
      <c r="CG62" s="364"/>
      <c r="CH62" s="364"/>
      <c r="CI62" s="364"/>
      <c r="CJ62" s="364"/>
      <c r="CK62" s="364"/>
      <c r="CL62" s="364"/>
      <c r="CM62" s="364"/>
      <c r="CN62" s="364"/>
      <c r="CO62" s="364"/>
      <c r="CP62" s="364"/>
      <c r="CQ62" s="364"/>
      <c r="CR62" s="364"/>
      <c r="CS62" s="364"/>
      <c r="CT62" s="364"/>
      <c r="CU62" s="364"/>
      <c r="CV62" s="364"/>
      <c r="CW62" s="364"/>
      <c r="CX62" s="364"/>
      <c r="CY62" s="364"/>
      <c r="CZ62" s="364"/>
      <c r="DA62" s="364"/>
      <c r="DB62" s="364"/>
      <c r="DC62" s="364"/>
      <c r="DD62" s="364"/>
      <c r="DE62" s="263"/>
    </row>
    <row r="63" spans="1:109" ht="17.25" x14ac:dyDescent="0.15">
      <c r="B63" s="320" t="s">
        <v>627</v>
      </c>
    </row>
    <row r="64" spans="1:109" ht="13.5" x14ac:dyDescent="0.15">
      <c r="B64" s="267"/>
      <c r="G64" s="361"/>
      <c r="I64" s="363"/>
      <c r="J64" s="363"/>
      <c r="K64" s="363"/>
      <c r="L64" s="363"/>
      <c r="M64" s="363"/>
      <c r="N64" s="362"/>
      <c r="AM64" s="361"/>
      <c r="AN64" s="361" t="s">
        <v>626</v>
      </c>
      <c r="AP64" s="360"/>
      <c r="AQ64" s="360"/>
      <c r="AR64" s="360"/>
      <c r="AY64" s="361"/>
      <c r="BA64" s="360"/>
      <c r="BB64" s="360"/>
      <c r="BC64" s="360"/>
      <c r="BK64" s="361"/>
      <c r="BM64" s="360"/>
      <c r="BN64" s="360"/>
      <c r="BO64" s="360"/>
      <c r="BW64" s="361"/>
      <c r="BY64" s="360"/>
      <c r="BZ64" s="360"/>
      <c r="CA64" s="360"/>
      <c r="CI64" s="361"/>
      <c r="CK64" s="360"/>
      <c r="CL64" s="360"/>
      <c r="CM64" s="360"/>
      <c r="CU64" s="361"/>
      <c r="CW64" s="360"/>
      <c r="CX64" s="360"/>
      <c r="CY64" s="360"/>
    </row>
    <row r="65" spans="2:107" ht="13.5" x14ac:dyDescent="0.15">
      <c r="B65" s="267"/>
      <c r="AN65" s="1227" t="s">
        <v>631</v>
      </c>
      <c r="AO65" s="1228"/>
      <c r="AP65" s="1228"/>
      <c r="AQ65" s="1228"/>
      <c r="AR65" s="1228"/>
      <c r="AS65" s="1228"/>
      <c r="AT65" s="1228"/>
      <c r="AU65" s="1228"/>
      <c r="AV65" s="1228"/>
      <c r="AW65" s="1228"/>
      <c r="AX65" s="1228"/>
      <c r="AY65" s="1228"/>
      <c r="AZ65" s="1228"/>
      <c r="BA65" s="1228"/>
      <c r="BB65" s="1228"/>
      <c r="BC65" s="1228"/>
      <c r="BD65" s="1228"/>
      <c r="BE65" s="1228"/>
      <c r="BF65" s="1228"/>
      <c r="BG65" s="1228"/>
      <c r="BH65" s="1228"/>
      <c r="BI65" s="1228"/>
      <c r="BJ65" s="1228"/>
      <c r="BK65" s="1228"/>
      <c r="BL65" s="1228"/>
      <c r="BM65" s="1228"/>
      <c r="BN65" s="1228"/>
      <c r="BO65" s="1228"/>
      <c r="BP65" s="1228"/>
      <c r="BQ65" s="1228"/>
      <c r="BR65" s="1228"/>
      <c r="BS65" s="1228"/>
      <c r="BT65" s="1228"/>
      <c r="BU65" s="1228"/>
      <c r="BV65" s="1228"/>
      <c r="BW65" s="1228"/>
      <c r="BX65" s="1228"/>
      <c r="BY65" s="1228"/>
      <c r="BZ65" s="1228"/>
      <c r="CA65" s="1228"/>
      <c r="CB65" s="1228"/>
      <c r="CC65" s="1228"/>
      <c r="CD65" s="1228"/>
      <c r="CE65" s="1228"/>
      <c r="CF65" s="1228"/>
      <c r="CG65" s="1228"/>
      <c r="CH65" s="1228"/>
      <c r="CI65" s="1228"/>
      <c r="CJ65" s="1228"/>
      <c r="CK65" s="1228"/>
      <c r="CL65" s="1228"/>
      <c r="CM65" s="1228"/>
      <c r="CN65" s="1228"/>
      <c r="CO65" s="1228"/>
      <c r="CP65" s="1228"/>
      <c r="CQ65" s="1228"/>
      <c r="CR65" s="1228"/>
      <c r="CS65" s="1228"/>
      <c r="CT65" s="1228"/>
      <c r="CU65" s="1228"/>
      <c r="CV65" s="1228"/>
      <c r="CW65" s="1228"/>
      <c r="CX65" s="1228"/>
      <c r="CY65" s="1228"/>
      <c r="CZ65" s="1228"/>
      <c r="DA65" s="1228"/>
      <c r="DB65" s="1228"/>
      <c r="DC65" s="1229"/>
    </row>
    <row r="66" spans="2:107" ht="13.5" x14ac:dyDescent="0.15">
      <c r="B66" s="267"/>
      <c r="AN66" s="1230"/>
      <c r="AO66" s="1231"/>
      <c r="AP66" s="1231"/>
      <c r="AQ66" s="1231"/>
      <c r="AR66" s="1231"/>
      <c r="AS66" s="1231"/>
      <c r="AT66" s="1231"/>
      <c r="AU66" s="1231"/>
      <c r="AV66" s="1231"/>
      <c r="AW66" s="1231"/>
      <c r="AX66" s="1231"/>
      <c r="AY66" s="1231"/>
      <c r="AZ66" s="1231"/>
      <c r="BA66" s="1231"/>
      <c r="BB66" s="1231"/>
      <c r="BC66" s="1231"/>
      <c r="BD66" s="1231"/>
      <c r="BE66" s="1231"/>
      <c r="BF66" s="1231"/>
      <c r="BG66" s="1231"/>
      <c r="BH66" s="1231"/>
      <c r="BI66" s="1231"/>
      <c r="BJ66" s="1231"/>
      <c r="BK66" s="1231"/>
      <c r="BL66" s="1231"/>
      <c r="BM66" s="1231"/>
      <c r="BN66" s="1231"/>
      <c r="BO66" s="1231"/>
      <c r="BP66" s="1231"/>
      <c r="BQ66" s="1231"/>
      <c r="BR66" s="1231"/>
      <c r="BS66" s="1231"/>
      <c r="BT66" s="1231"/>
      <c r="BU66" s="1231"/>
      <c r="BV66" s="1231"/>
      <c r="BW66" s="1231"/>
      <c r="BX66" s="1231"/>
      <c r="BY66" s="1231"/>
      <c r="BZ66" s="1231"/>
      <c r="CA66" s="1231"/>
      <c r="CB66" s="1231"/>
      <c r="CC66" s="1231"/>
      <c r="CD66" s="1231"/>
      <c r="CE66" s="1231"/>
      <c r="CF66" s="1231"/>
      <c r="CG66" s="1231"/>
      <c r="CH66" s="1231"/>
      <c r="CI66" s="1231"/>
      <c r="CJ66" s="1231"/>
      <c r="CK66" s="1231"/>
      <c r="CL66" s="1231"/>
      <c r="CM66" s="1231"/>
      <c r="CN66" s="1231"/>
      <c r="CO66" s="1231"/>
      <c r="CP66" s="1231"/>
      <c r="CQ66" s="1231"/>
      <c r="CR66" s="1231"/>
      <c r="CS66" s="1231"/>
      <c r="CT66" s="1231"/>
      <c r="CU66" s="1231"/>
      <c r="CV66" s="1231"/>
      <c r="CW66" s="1231"/>
      <c r="CX66" s="1231"/>
      <c r="CY66" s="1231"/>
      <c r="CZ66" s="1231"/>
      <c r="DA66" s="1231"/>
      <c r="DB66" s="1231"/>
      <c r="DC66" s="1232"/>
    </row>
    <row r="67" spans="2:107" ht="13.5" x14ac:dyDescent="0.15">
      <c r="B67" s="267"/>
      <c r="AN67" s="1230"/>
      <c r="AO67" s="1231"/>
      <c r="AP67" s="1231"/>
      <c r="AQ67" s="1231"/>
      <c r="AR67" s="1231"/>
      <c r="AS67" s="1231"/>
      <c r="AT67" s="1231"/>
      <c r="AU67" s="1231"/>
      <c r="AV67" s="1231"/>
      <c r="AW67" s="1231"/>
      <c r="AX67" s="1231"/>
      <c r="AY67" s="1231"/>
      <c r="AZ67" s="1231"/>
      <c r="BA67" s="1231"/>
      <c r="BB67" s="1231"/>
      <c r="BC67" s="1231"/>
      <c r="BD67" s="1231"/>
      <c r="BE67" s="1231"/>
      <c r="BF67" s="1231"/>
      <c r="BG67" s="1231"/>
      <c r="BH67" s="1231"/>
      <c r="BI67" s="1231"/>
      <c r="BJ67" s="1231"/>
      <c r="BK67" s="1231"/>
      <c r="BL67" s="1231"/>
      <c r="BM67" s="1231"/>
      <c r="BN67" s="1231"/>
      <c r="BO67" s="1231"/>
      <c r="BP67" s="1231"/>
      <c r="BQ67" s="1231"/>
      <c r="BR67" s="1231"/>
      <c r="BS67" s="1231"/>
      <c r="BT67" s="1231"/>
      <c r="BU67" s="1231"/>
      <c r="BV67" s="1231"/>
      <c r="BW67" s="1231"/>
      <c r="BX67" s="1231"/>
      <c r="BY67" s="1231"/>
      <c r="BZ67" s="1231"/>
      <c r="CA67" s="1231"/>
      <c r="CB67" s="1231"/>
      <c r="CC67" s="1231"/>
      <c r="CD67" s="1231"/>
      <c r="CE67" s="1231"/>
      <c r="CF67" s="1231"/>
      <c r="CG67" s="1231"/>
      <c r="CH67" s="1231"/>
      <c r="CI67" s="1231"/>
      <c r="CJ67" s="1231"/>
      <c r="CK67" s="1231"/>
      <c r="CL67" s="1231"/>
      <c r="CM67" s="1231"/>
      <c r="CN67" s="1231"/>
      <c r="CO67" s="1231"/>
      <c r="CP67" s="1231"/>
      <c r="CQ67" s="1231"/>
      <c r="CR67" s="1231"/>
      <c r="CS67" s="1231"/>
      <c r="CT67" s="1231"/>
      <c r="CU67" s="1231"/>
      <c r="CV67" s="1231"/>
      <c r="CW67" s="1231"/>
      <c r="CX67" s="1231"/>
      <c r="CY67" s="1231"/>
      <c r="CZ67" s="1231"/>
      <c r="DA67" s="1231"/>
      <c r="DB67" s="1231"/>
      <c r="DC67" s="1232"/>
    </row>
    <row r="68" spans="2:107" ht="13.5" x14ac:dyDescent="0.15">
      <c r="B68" s="267"/>
      <c r="AN68" s="1230"/>
      <c r="AO68" s="1231"/>
      <c r="AP68" s="1231"/>
      <c r="AQ68" s="1231"/>
      <c r="AR68" s="1231"/>
      <c r="AS68" s="1231"/>
      <c r="AT68" s="1231"/>
      <c r="AU68" s="1231"/>
      <c r="AV68" s="1231"/>
      <c r="AW68" s="1231"/>
      <c r="AX68" s="1231"/>
      <c r="AY68" s="1231"/>
      <c r="AZ68" s="1231"/>
      <c r="BA68" s="1231"/>
      <c r="BB68" s="1231"/>
      <c r="BC68" s="1231"/>
      <c r="BD68" s="1231"/>
      <c r="BE68" s="1231"/>
      <c r="BF68" s="1231"/>
      <c r="BG68" s="1231"/>
      <c r="BH68" s="1231"/>
      <c r="BI68" s="1231"/>
      <c r="BJ68" s="1231"/>
      <c r="BK68" s="1231"/>
      <c r="BL68" s="1231"/>
      <c r="BM68" s="1231"/>
      <c r="BN68" s="1231"/>
      <c r="BO68" s="1231"/>
      <c r="BP68" s="1231"/>
      <c r="BQ68" s="1231"/>
      <c r="BR68" s="1231"/>
      <c r="BS68" s="1231"/>
      <c r="BT68" s="1231"/>
      <c r="BU68" s="1231"/>
      <c r="BV68" s="1231"/>
      <c r="BW68" s="1231"/>
      <c r="BX68" s="1231"/>
      <c r="BY68" s="1231"/>
      <c r="BZ68" s="1231"/>
      <c r="CA68" s="1231"/>
      <c r="CB68" s="1231"/>
      <c r="CC68" s="1231"/>
      <c r="CD68" s="1231"/>
      <c r="CE68" s="1231"/>
      <c r="CF68" s="1231"/>
      <c r="CG68" s="1231"/>
      <c r="CH68" s="1231"/>
      <c r="CI68" s="1231"/>
      <c r="CJ68" s="1231"/>
      <c r="CK68" s="1231"/>
      <c r="CL68" s="1231"/>
      <c r="CM68" s="1231"/>
      <c r="CN68" s="1231"/>
      <c r="CO68" s="1231"/>
      <c r="CP68" s="1231"/>
      <c r="CQ68" s="1231"/>
      <c r="CR68" s="1231"/>
      <c r="CS68" s="1231"/>
      <c r="CT68" s="1231"/>
      <c r="CU68" s="1231"/>
      <c r="CV68" s="1231"/>
      <c r="CW68" s="1231"/>
      <c r="CX68" s="1231"/>
      <c r="CY68" s="1231"/>
      <c r="CZ68" s="1231"/>
      <c r="DA68" s="1231"/>
      <c r="DB68" s="1231"/>
      <c r="DC68" s="1232"/>
    </row>
    <row r="69" spans="2:107" ht="13.5" x14ac:dyDescent="0.15">
      <c r="B69" s="267"/>
      <c r="AN69" s="1233"/>
      <c r="AO69" s="1234"/>
      <c r="AP69" s="1234"/>
      <c r="AQ69" s="1234"/>
      <c r="AR69" s="1234"/>
      <c r="AS69" s="1234"/>
      <c r="AT69" s="1234"/>
      <c r="AU69" s="1234"/>
      <c r="AV69" s="1234"/>
      <c r="AW69" s="1234"/>
      <c r="AX69" s="1234"/>
      <c r="AY69" s="1234"/>
      <c r="AZ69" s="1234"/>
      <c r="BA69" s="1234"/>
      <c r="BB69" s="1234"/>
      <c r="BC69" s="1234"/>
      <c r="BD69" s="1234"/>
      <c r="BE69" s="1234"/>
      <c r="BF69" s="1234"/>
      <c r="BG69" s="1234"/>
      <c r="BH69" s="1234"/>
      <c r="BI69" s="1234"/>
      <c r="BJ69" s="1234"/>
      <c r="BK69" s="1234"/>
      <c r="BL69" s="1234"/>
      <c r="BM69" s="1234"/>
      <c r="BN69" s="1234"/>
      <c r="BO69" s="1234"/>
      <c r="BP69" s="1234"/>
      <c r="BQ69" s="1234"/>
      <c r="BR69" s="1234"/>
      <c r="BS69" s="1234"/>
      <c r="BT69" s="1234"/>
      <c r="BU69" s="1234"/>
      <c r="BV69" s="1234"/>
      <c r="BW69" s="1234"/>
      <c r="BX69" s="1234"/>
      <c r="BY69" s="1234"/>
      <c r="BZ69" s="1234"/>
      <c r="CA69" s="1234"/>
      <c r="CB69" s="1234"/>
      <c r="CC69" s="1234"/>
      <c r="CD69" s="1234"/>
      <c r="CE69" s="1234"/>
      <c r="CF69" s="1234"/>
      <c r="CG69" s="1234"/>
      <c r="CH69" s="1234"/>
      <c r="CI69" s="1234"/>
      <c r="CJ69" s="1234"/>
      <c r="CK69" s="1234"/>
      <c r="CL69" s="1234"/>
      <c r="CM69" s="1234"/>
      <c r="CN69" s="1234"/>
      <c r="CO69" s="1234"/>
      <c r="CP69" s="1234"/>
      <c r="CQ69" s="1234"/>
      <c r="CR69" s="1234"/>
      <c r="CS69" s="1234"/>
      <c r="CT69" s="1234"/>
      <c r="CU69" s="1234"/>
      <c r="CV69" s="1234"/>
      <c r="CW69" s="1234"/>
      <c r="CX69" s="1234"/>
      <c r="CY69" s="1234"/>
      <c r="CZ69" s="1234"/>
      <c r="DA69" s="1234"/>
      <c r="DB69" s="1234"/>
      <c r="DC69" s="1235"/>
    </row>
    <row r="70" spans="2:107" ht="13.5" x14ac:dyDescent="0.15">
      <c r="B70" s="267"/>
      <c r="H70" s="359"/>
      <c r="I70" s="359"/>
      <c r="J70" s="357"/>
      <c r="K70" s="357"/>
      <c r="L70" s="356"/>
      <c r="M70" s="357"/>
      <c r="N70" s="356"/>
      <c r="AN70" s="352"/>
      <c r="AO70" s="352"/>
      <c r="AP70" s="352"/>
      <c r="AZ70" s="352"/>
      <c r="BA70" s="352"/>
      <c r="BB70" s="352"/>
      <c r="BL70" s="352"/>
      <c r="BM70" s="352"/>
      <c r="BN70" s="352"/>
      <c r="BX70" s="352"/>
      <c r="BY70" s="352"/>
      <c r="BZ70" s="352"/>
      <c r="CJ70" s="352"/>
      <c r="CK70" s="352"/>
      <c r="CL70" s="352"/>
      <c r="CV70" s="352"/>
      <c r="CW70" s="352"/>
      <c r="CX70" s="352"/>
    </row>
    <row r="71" spans="2:107" ht="13.5" x14ac:dyDescent="0.15">
      <c r="B71" s="267"/>
      <c r="G71" s="355"/>
      <c r="I71" s="358"/>
      <c r="J71" s="357"/>
      <c r="K71" s="357"/>
      <c r="L71" s="356"/>
      <c r="M71" s="357"/>
      <c r="N71" s="356"/>
      <c r="AM71" s="355"/>
      <c r="AN71" s="263" t="s">
        <v>625</v>
      </c>
    </row>
    <row r="72" spans="2:107" ht="13.5" x14ac:dyDescent="0.15">
      <c r="B72" s="267"/>
      <c r="G72" s="1219"/>
      <c r="H72" s="1219"/>
      <c r="I72" s="1219"/>
      <c r="J72" s="1219"/>
      <c r="K72" s="354"/>
      <c r="L72" s="354"/>
      <c r="M72" s="353"/>
      <c r="N72" s="353"/>
      <c r="AN72" s="1222"/>
      <c r="AO72" s="1223"/>
      <c r="AP72" s="1223"/>
      <c r="AQ72" s="1223"/>
      <c r="AR72" s="1223"/>
      <c r="AS72" s="1223"/>
      <c r="AT72" s="1223"/>
      <c r="AU72" s="1223"/>
      <c r="AV72" s="1223"/>
      <c r="AW72" s="1223"/>
      <c r="AX72" s="1223"/>
      <c r="AY72" s="1223"/>
      <c r="AZ72" s="1223"/>
      <c r="BA72" s="1223"/>
      <c r="BB72" s="1223"/>
      <c r="BC72" s="1223"/>
      <c r="BD72" s="1223"/>
      <c r="BE72" s="1223"/>
      <c r="BF72" s="1223"/>
      <c r="BG72" s="1223"/>
      <c r="BH72" s="1223"/>
      <c r="BI72" s="1223"/>
      <c r="BJ72" s="1223"/>
      <c r="BK72" s="1223"/>
      <c r="BL72" s="1223"/>
      <c r="BM72" s="1223"/>
      <c r="BN72" s="1223"/>
      <c r="BO72" s="1224"/>
      <c r="BP72" s="1216" t="s">
        <v>571</v>
      </c>
      <c r="BQ72" s="1216"/>
      <c r="BR72" s="1216"/>
      <c r="BS72" s="1216"/>
      <c r="BT72" s="1216"/>
      <c r="BU72" s="1216"/>
      <c r="BV72" s="1216"/>
      <c r="BW72" s="1216"/>
      <c r="BX72" s="1216" t="s">
        <v>572</v>
      </c>
      <c r="BY72" s="1216"/>
      <c r="BZ72" s="1216"/>
      <c r="CA72" s="1216"/>
      <c r="CB72" s="1216"/>
      <c r="CC72" s="1216"/>
      <c r="CD72" s="1216"/>
      <c r="CE72" s="1216"/>
      <c r="CF72" s="1216" t="s">
        <v>573</v>
      </c>
      <c r="CG72" s="1216"/>
      <c r="CH72" s="1216"/>
      <c r="CI72" s="1216"/>
      <c r="CJ72" s="1216"/>
      <c r="CK72" s="1216"/>
      <c r="CL72" s="1216"/>
      <c r="CM72" s="1216"/>
      <c r="CN72" s="1216" t="s">
        <v>574</v>
      </c>
      <c r="CO72" s="1216"/>
      <c r="CP72" s="1216"/>
      <c r="CQ72" s="1216"/>
      <c r="CR72" s="1216"/>
      <c r="CS72" s="1216"/>
      <c r="CT72" s="1216"/>
      <c r="CU72" s="1216"/>
      <c r="CV72" s="1216" t="s">
        <v>575</v>
      </c>
      <c r="CW72" s="1216"/>
      <c r="CX72" s="1216"/>
      <c r="CY72" s="1216"/>
      <c r="CZ72" s="1216"/>
      <c r="DA72" s="1216"/>
      <c r="DB72" s="1216"/>
      <c r="DC72" s="1216"/>
    </row>
    <row r="73" spans="2:107" ht="13.5" x14ac:dyDescent="0.15">
      <c r="B73" s="267"/>
      <c r="G73" s="1225"/>
      <c r="H73" s="1225"/>
      <c r="I73" s="1225"/>
      <c r="J73" s="1225"/>
      <c r="K73" s="1215"/>
      <c r="L73" s="1215"/>
      <c r="M73" s="1215"/>
      <c r="N73" s="1215"/>
      <c r="AM73" s="352"/>
      <c r="AN73" s="1217" t="s">
        <v>624</v>
      </c>
      <c r="AO73" s="1217"/>
      <c r="AP73" s="1217"/>
      <c r="AQ73" s="1217"/>
      <c r="AR73" s="1217"/>
      <c r="AS73" s="1217"/>
      <c r="AT73" s="1217"/>
      <c r="AU73" s="1217"/>
      <c r="AV73" s="1217"/>
      <c r="AW73" s="1217"/>
      <c r="AX73" s="1217"/>
      <c r="AY73" s="1217"/>
      <c r="AZ73" s="1217"/>
      <c r="BA73" s="1217"/>
      <c r="BB73" s="1217" t="s">
        <v>622</v>
      </c>
      <c r="BC73" s="1217"/>
      <c r="BD73" s="1217"/>
      <c r="BE73" s="1217"/>
      <c r="BF73" s="1217"/>
      <c r="BG73" s="1217"/>
      <c r="BH73" s="1217"/>
      <c r="BI73" s="1217"/>
      <c r="BJ73" s="1217"/>
      <c r="BK73" s="1217"/>
      <c r="BL73" s="1217"/>
      <c r="BM73" s="1217"/>
      <c r="BN73" s="1217"/>
      <c r="BO73" s="1217"/>
      <c r="BP73" s="1214">
        <v>106.6</v>
      </c>
      <c r="BQ73" s="1214"/>
      <c r="BR73" s="1214"/>
      <c r="BS73" s="1214"/>
      <c r="BT73" s="1214"/>
      <c r="BU73" s="1214"/>
      <c r="BV73" s="1214"/>
      <c r="BW73" s="1214"/>
      <c r="BX73" s="1214">
        <v>109.4</v>
      </c>
      <c r="BY73" s="1214"/>
      <c r="BZ73" s="1214"/>
      <c r="CA73" s="1214"/>
      <c r="CB73" s="1214"/>
      <c r="CC73" s="1214"/>
      <c r="CD73" s="1214"/>
      <c r="CE73" s="1214"/>
      <c r="CF73" s="1214">
        <v>102.5</v>
      </c>
      <c r="CG73" s="1214"/>
      <c r="CH73" s="1214"/>
      <c r="CI73" s="1214"/>
      <c r="CJ73" s="1214"/>
      <c r="CK73" s="1214"/>
      <c r="CL73" s="1214"/>
      <c r="CM73" s="1214"/>
      <c r="CN73" s="1214">
        <v>79.099999999999994</v>
      </c>
      <c r="CO73" s="1214"/>
      <c r="CP73" s="1214"/>
      <c r="CQ73" s="1214"/>
      <c r="CR73" s="1214"/>
      <c r="CS73" s="1214"/>
      <c r="CT73" s="1214"/>
      <c r="CU73" s="1214"/>
      <c r="CV73" s="1214">
        <v>71.5</v>
      </c>
      <c r="CW73" s="1214"/>
      <c r="CX73" s="1214"/>
      <c r="CY73" s="1214"/>
      <c r="CZ73" s="1214"/>
      <c r="DA73" s="1214"/>
      <c r="DB73" s="1214"/>
      <c r="DC73" s="1214"/>
    </row>
    <row r="74" spans="2:107" ht="13.5" x14ac:dyDescent="0.15">
      <c r="B74" s="267"/>
      <c r="G74" s="1225"/>
      <c r="H74" s="1225"/>
      <c r="I74" s="1225"/>
      <c r="J74" s="1225"/>
      <c r="K74" s="1215"/>
      <c r="L74" s="1215"/>
      <c r="M74" s="1215"/>
      <c r="N74" s="1215"/>
      <c r="AM74" s="352"/>
      <c r="AN74" s="1217"/>
      <c r="AO74" s="1217"/>
      <c r="AP74" s="1217"/>
      <c r="AQ74" s="1217"/>
      <c r="AR74" s="1217"/>
      <c r="AS74" s="1217"/>
      <c r="AT74" s="1217"/>
      <c r="AU74" s="1217"/>
      <c r="AV74" s="1217"/>
      <c r="AW74" s="1217"/>
      <c r="AX74" s="1217"/>
      <c r="AY74" s="1217"/>
      <c r="AZ74" s="1217"/>
      <c r="BA74" s="1217"/>
      <c r="BB74" s="1217"/>
      <c r="BC74" s="1217"/>
      <c r="BD74" s="1217"/>
      <c r="BE74" s="1217"/>
      <c r="BF74" s="1217"/>
      <c r="BG74" s="1217"/>
      <c r="BH74" s="1217"/>
      <c r="BI74" s="1217"/>
      <c r="BJ74" s="1217"/>
      <c r="BK74" s="1217"/>
      <c r="BL74" s="1217"/>
      <c r="BM74" s="1217"/>
      <c r="BN74" s="1217"/>
      <c r="BO74" s="1217"/>
      <c r="BP74" s="1214"/>
      <c r="BQ74" s="1214"/>
      <c r="BR74" s="1214"/>
      <c r="BS74" s="1214"/>
      <c r="BT74" s="1214"/>
      <c r="BU74" s="1214"/>
      <c r="BV74" s="1214"/>
      <c r="BW74" s="1214"/>
      <c r="BX74" s="1214"/>
      <c r="BY74" s="1214"/>
      <c r="BZ74" s="1214"/>
      <c r="CA74" s="1214"/>
      <c r="CB74" s="1214"/>
      <c r="CC74" s="1214"/>
      <c r="CD74" s="1214"/>
      <c r="CE74" s="1214"/>
      <c r="CF74" s="1214"/>
      <c r="CG74" s="1214"/>
      <c r="CH74" s="1214"/>
      <c r="CI74" s="1214"/>
      <c r="CJ74" s="1214"/>
      <c r="CK74" s="1214"/>
      <c r="CL74" s="1214"/>
      <c r="CM74" s="1214"/>
      <c r="CN74" s="1214"/>
      <c r="CO74" s="1214"/>
      <c r="CP74" s="1214"/>
      <c r="CQ74" s="1214"/>
      <c r="CR74" s="1214"/>
      <c r="CS74" s="1214"/>
      <c r="CT74" s="1214"/>
      <c r="CU74" s="1214"/>
      <c r="CV74" s="1214"/>
      <c r="CW74" s="1214"/>
      <c r="CX74" s="1214"/>
      <c r="CY74" s="1214"/>
      <c r="CZ74" s="1214"/>
      <c r="DA74" s="1214"/>
      <c r="DB74" s="1214"/>
      <c r="DC74" s="1214"/>
    </row>
    <row r="75" spans="2:107" ht="13.5" x14ac:dyDescent="0.15">
      <c r="B75" s="267"/>
      <c r="G75" s="1225"/>
      <c r="H75" s="1225"/>
      <c r="I75" s="1219"/>
      <c r="J75" s="1219"/>
      <c r="K75" s="1218"/>
      <c r="L75" s="1218"/>
      <c r="M75" s="1218"/>
      <c r="N75" s="1218"/>
      <c r="AM75" s="352"/>
      <c r="AN75" s="1217"/>
      <c r="AO75" s="1217"/>
      <c r="AP75" s="1217"/>
      <c r="AQ75" s="1217"/>
      <c r="AR75" s="1217"/>
      <c r="AS75" s="1217"/>
      <c r="AT75" s="1217"/>
      <c r="AU75" s="1217"/>
      <c r="AV75" s="1217"/>
      <c r="AW75" s="1217"/>
      <c r="AX75" s="1217"/>
      <c r="AY75" s="1217"/>
      <c r="AZ75" s="1217"/>
      <c r="BA75" s="1217"/>
      <c r="BB75" s="1217" t="s">
        <v>621</v>
      </c>
      <c r="BC75" s="1217"/>
      <c r="BD75" s="1217"/>
      <c r="BE75" s="1217"/>
      <c r="BF75" s="1217"/>
      <c r="BG75" s="1217"/>
      <c r="BH75" s="1217"/>
      <c r="BI75" s="1217"/>
      <c r="BJ75" s="1217"/>
      <c r="BK75" s="1217"/>
      <c r="BL75" s="1217"/>
      <c r="BM75" s="1217"/>
      <c r="BN75" s="1217"/>
      <c r="BO75" s="1217"/>
      <c r="BP75" s="1214">
        <v>13.5</v>
      </c>
      <c r="BQ75" s="1214"/>
      <c r="BR75" s="1214"/>
      <c r="BS75" s="1214"/>
      <c r="BT75" s="1214"/>
      <c r="BU75" s="1214"/>
      <c r="BV75" s="1214"/>
      <c r="BW75" s="1214"/>
      <c r="BX75" s="1214">
        <v>14</v>
      </c>
      <c r="BY75" s="1214"/>
      <c r="BZ75" s="1214"/>
      <c r="CA75" s="1214"/>
      <c r="CB75" s="1214"/>
      <c r="CC75" s="1214"/>
      <c r="CD75" s="1214"/>
      <c r="CE75" s="1214"/>
      <c r="CF75" s="1214">
        <v>13.4</v>
      </c>
      <c r="CG75" s="1214"/>
      <c r="CH75" s="1214"/>
      <c r="CI75" s="1214"/>
      <c r="CJ75" s="1214"/>
      <c r="CK75" s="1214"/>
      <c r="CL75" s="1214"/>
      <c r="CM75" s="1214"/>
      <c r="CN75" s="1214">
        <v>12.1</v>
      </c>
      <c r="CO75" s="1214"/>
      <c r="CP75" s="1214"/>
      <c r="CQ75" s="1214"/>
      <c r="CR75" s="1214"/>
      <c r="CS75" s="1214"/>
      <c r="CT75" s="1214"/>
      <c r="CU75" s="1214"/>
      <c r="CV75" s="1214">
        <v>11.1</v>
      </c>
      <c r="CW75" s="1214"/>
      <c r="CX75" s="1214"/>
      <c r="CY75" s="1214"/>
      <c r="CZ75" s="1214"/>
      <c r="DA75" s="1214"/>
      <c r="DB75" s="1214"/>
      <c r="DC75" s="1214"/>
    </row>
    <row r="76" spans="2:107" ht="13.5" x14ac:dyDescent="0.15">
      <c r="B76" s="267"/>
      <c r="G76" s="1225"/>
      <c r="H76" s="1225"/>
      <c r="I76" s="1219"/>
      <c r="J76" s="1219"/>
      <c r="K76" s="1218"/>
      <c r="L76" s="1218"/>
      <c r="M76" s="1218"/>
      <c r="N76" s="1218"/>
      <c r="AM76" s="352"/>
      <c r="AN76" s="1217"/>
      <c r="AO76" s="1217"/>
      <c r="AP76" s="1217"/>
      <c r="AQ76" s="1217"/>
      <c r="AR76" s="1217"/>
      <c r="AS76" s="1217"/>
      <c r="AT76" s="1217"/>
      <c r="AU76" s="1217"/>
      <c r="AV76" s="1217"/>
      <c r="AW76" s="1217"/>
      <c r="AX76" s="1217"/>
      <c r="AY76" s="1217"/>
      <c r="AZ76" s="1217"/>
      <c r="BA76" s="1217"/>
      <c r="BB76" s="1217"/>
      <c r="BC76" s="1217"/>
      <c r="BD76" s="1217"/>
      <c r="BE76" s="1217"/>
      <c r="BF76" s="1217"/>
      <c r="BG76" s="1217"/>
      <c r="BH76" s="1217"/>
      <c r="BI76" s="1217"/>
      <c r="BJ76" s="1217"/>
      <c r="BK76" s="1217"/>
      <c r="BL76" s="1217"/>
      <c r="BM76" s="1217"/>
      <c r="BN76" s="1217"/>
      <c r="BO76" s="1217"/>
      <c r="BP76" s="1214"/>
      <c r="BQ76" s="1214"/>
      <c r="BR76" s="1214"/>
      <c r="BS76" s="1214"/>
      <c r="BT76" s="1214"/>
      <c r="BU76" s="1214"/>
      <c r="BV76" s="1214"/>
      <c r="BW76" s="1214"/>
      <c r="BX76" s="1214"/>
      <c r="BY76" s="1214"/>
      <c r="BZ76" s="1214"/>
      <c r="CA76" s="1214"/>
      <c r="CB76" s="1214"/>
      <c r="CC76" s="1214"/>
      <c r="CD76" s="1214"/>
      <c r="CE76" s="1214"/>
      <c r="CF76" s="1214"/>
      <c r="CG76" s="1214"/>
      <c r="CH76" s="1214"/>
      <c r="CI76" s="1214"/>
      <c r="CJ76" s="1214"/>
      <c r="CK76" s="1214"/>
      <c r="CL76" s="1214"/>
      <c r="CM76" s="1214"/>
      <c r="CN76" s="1214"/>
      <c r="CO76" s="1214"/>
      <c r="CP76" s="1214"/>
      <c r="CQ76" s="1214"/>
      <c r="CR76" s="1214"/>
      <c r="CS76" s="1214"/>
      <c r="CT76" s="1214"/>
      <c r="CU76" s="1214"/>
      <c r="CV76" s="1214"/>
      <c r="CW76" s="1214"/>
      <c r="CX76" s="1214"/>
      <c r="CY76" s="1214"/>
      <c r="CZ76" s="1214"/>
      <c r="DA76" s="1214"/>
      <c r="DB76" s="1214"/>
      <c r="DC76" s="1214"/>
    </row>
    <row r="77" spans="2:107" ht="13.5" x14ac:dyDescent="0.15">
      <c r="B77" s="267"/>
      <c r="G77" s="1219"/>
      <c r="H77" s="1219"/>
      <c r="I77" s="1219"/>
      <c r="J77" s="1219"/>
      <c r="K77" s="1215"/>
      <c r="L77" s="1215"/>
      <c r="M77" s="1215"/>
      <c r="N77" s="1215"/>
      <c r="AN77" s="1216" t="s">
        <v>623</v>
      </c>
      <c r="AO77" s="1216"/>
      <c r="AP77" s="1216"/>
      <c r="AQ77" s="1216"/>
      <c r="AR77" s="1216"/>
      <c r="AS77" s="1216"/>
      <c r="AT77" s="1216"/>
      <c r="AU77" s="1216"/>
      <c r="AV77" s="1216"/>
      <c r="AW77" s="1216"/>
      <c r="AX77" s="1216"/>
      <c r="AY77" s="1216"/>
      <c r="AZ77" s="1216"/>
      <c r="BA77" s="1216"/>
      <c r="BB77" s="1217" t="s">
        <v>622</v>
      </c>
      <c r="BC77" s="1217"/>
      <c r="BD77" s="1217"/>
      <c r="BE77" s="1217"/>
      <c r="BF77" s="1217"/>
      <c r="BG77" s="1217"/>
      <c r="BH77" s="1217"/>
      <c r="BI77" s="1217"/>
      <c r="BJ77" s="1217"/>
      <c r="BK77" s="1217"/>
      <c r="BL77" s="1217"/>
      <c r="BM77" s="1217"/>
      <c r="BN77" s="1217"/>
      <c r="BO77" s="1217"/>
      <c r="BP77" s="1214">
        <v>21</v>
      </c>
      <c r="BQ77" s="1214"/>
      <c r="BR77" s="1214"/>
      <c r="BS77" s="1214"/>
      <c r="BT77" s="1214"/>
      <c r="BU77" s="1214"/>
      <c r="BV77" s="1214"/>
      <c r="BW77" s="1214"/>
      <c r="BX77" s="1214">
        <v>20.2</v>
      </c>
      <c r="BY77" s="1214"/>
      <c r="BZ77" s="1214"/>
      <c r="CA77" s="1214"/>
      <c r="CB77" s="1214"/>
      <c r="CC77" s="1214"/>
      <c r="CD77" s="1214"/>
      <c r="CE77" s="1214"/>
      <c r="CF77" s="1214">
        <v>18.3</v>
      </c>
      <c r="CG77" s="1214"/>
      <c r="CH77" s="1214"/>
      <c r="CI77" s="1214"/>
      <c r="CJ77" s="1214"/>
      <c r="CK77" s="1214"/>
      <c r="CL77" s="1214"/>
      <c r="CM77" s="1214"/>
      <c r="CN77" s="1214">
        <v>20.3</v>
      </c>
      <c r="CO77" s="1214"/>
      <c r="CP77" s="1214"/>
      <c r="CQ77" s="1214"/>
      <c r="CR77" s="1214"/>
      <c r="CS77" s="1214"/>
      <c r="CT77" s="1214"/>
      <c r="CU77" s="1214"/>
      <c r="CV77" s="1214">
        <v>15.5</v>
      </c>
      <c r="CW77" s="1214"/>
      <c r="CX77" s="1214"/>
      <c r="CY77" s="1214"/>
      <c r="CZ77" s="1214"/>
      <c r="DA77" s="1214"/>
      <c r="DB77" s="1214"/>
      <c r="DC77" s="1214"/>
    </row>
    <row r="78" spans="2:107" ht="13.5" x14ac:dyDescent="0.15">
      <c r="B78" s="267"/>
      <c r="G78" s="1219"/>
      <c r="H78" s="1219"/>
      <c r="I78" s="1219"/>
      <c r="J78" s="1219"/>
      <c r="K78" s="1215"/>
      <c r="L78" s="1215"/>
      <c r="M78" s="1215"/>
      <c r="N78" s="1215"/>
      <c r="AN78" s="1216"/>
      <c r="AO78" s="1216"/>
      <c r="AP78" s="1216"/>
      <c r="AQ78" s="1216"/>
      <c r="AR78" s="1216"/>
      <c r="AS78" s="1216"/>
      <c r="AT78" s="1216"/>
      <c r="AU78" s="1216"/>
      <c r="AV78" s="1216"/>
      <c r="AW78" s="1216"/>
      <c r="AX78" s="1216"/>
      <c r="AY78" s="1216"/>
      <c r="AZ78" s="1216"/>
      <c r="BA78" s="1216"/>
      <c r="BB78" s="1217"/>
      <c r="BC78" s="1217"/>
      <c r="BD78" s="1217"/>
      <c r="BE78" s="1217"/>
      <c r="BF78" s="1217"/>
      <c r="BG78" s="1217"/>
      <c r="BH78" s="1217"/>
      <c r="BI78" s="1217"/>
      <c r="BJ78" s="1217"/>
      <c r="BK78" s="1217"/>
      <c r="BL78" s="1217"/>
      <c r="BM78" s="1217"/>
      <c r="BN78" s="1217"/>
      <c r="BO78" s="1217"/>
      <c r="BP78" s="1214"/>
      <c r="BQ78" s="1214"/>
      <c r="BR78" s="1214"/>
      <c r="BS78" s="1214"/>
      <c r="BT78" s="1214"/>
      <c r="BU78" s="1214"/>
      <c r="BV78" s="1214"/>
      <c r="BW78" s="1214"/>
      <c r="BX78" s="1214"/>
      <c r="BY78" s="1214"/>
      <c r="BZ78" s="1214"/>
      <c r="CA78" s="1214"/>
      <c r="CB78" s="1214"/>
      <c r="CC78" s="1214"/>
      <c r="CD78" s="1214"/>
      <c r="CE78" s="1214"/>
      <c r="CF78" s="1214"/>
      <c r="CG78" s="1214"/>
      <c r="CH78" s="1214"/>
      <c r="CI78" s="1214"/>
      <c r="CJ78" s="1214"/>
      <c r="CK78" s="1214"/>
      <c r="CL78" s="1214"/>
      <c r="CM78" s="1214"/>
      <c r="CN78" s="1214"/>
      <c r="CO78" s="1214"/>
      <c r="CP78" s="1214"/>
      <c r="CQ78" s="1214"/>
      <c r="CR78" s="1214"/>
      <c r="CS78" s="1214"/>
      <c r="CT78" s="1214"/>
      <c r="CU78" s="1214"/>
      <c r="CV78" s="1214"/>
      <c r="CW78" s="1214"/>
      <c r="CX78" s="1214"/>
      <c r="CY78" s="1214"/>
      <c r="CZ78" s="1214"/>
      <c r="DA78" s="1214"/>
      <c r="DB78" s="1214"/>
      <c r="DC78" s="1214"/>
    </row>
    <row r="79" spans="2:107" ht="13.5" x14ac:dyDescent="0.15">
      <c r="B79" s="267"/>
      <c r="G79" s="1219"/>
      <c r="H79" s="1219"/>
      <c r="I79" s="1220"/>
      <c r="J79" s="1220"/>
      <c r="K79" s="1221"/>
      <c r="L79" s="1221"/>
      <c r="M79" s="1221"/>
      <c r="N79" s="1221"/>
      <c r="AN79" s="1216"/>
      <c r="AO79" s="1216"/>
      <c r="AP79" s="1216"/>
      <c r="AQ79" s="1216"/>
      <c r="AR79" s="1216"/>
      <c r="AS79" s="1216"/>
      <c r="AT79" s="1216"/>
      <c r="AU79" s="1216"/>
      <c r="AV79" s="1216"/>
      <c r="AW79" s="1216"/>
      <c r="AX79" s="1216"/>
      <c r="AY79" s="1216"/>
      <c r="AZ79" s="1216"/>
      <c r="BA79" s="1216"/>
      <c r="BB79" s="1217" t="s">
        <v>621</v>
      </c>
      <c r="BC79" s="1217"/>
      <c r="BD79" s="1217"/>
      <c r="BE79" s="1217"/>
      <c r="BF79" s="1217"/>
      <c r="BG79" s="1217"/>
      <c r="BH79" s="1217"/>
      <c r="BI79" s="1217"/>
      <c r="BJ79" s="1217"/>
      <c r="BK79" s="1217"/>
      <c r="BL79" s="1217"/>
      <c r="BM79" s="1217"/>
      <c r="BN79" s="1217"/>
      <c r="BO79" s="1217"/>
      <c r="BP79" s="1214">
        <v>6.8</v>
      </c>
      <c r="BQ79" s="1214"/>
      <c r="BR79" s="1214"/>
      <c r="BS79" s="1214"/>
      <c r="BT79" s="1214"/>
      <c r="BU79" s="1214"/>
      <c r="BV79" s="1214"/>
      <c r="BW79" s="1214"/>
      <c r="BX79" s="1214">
        <v>6.8</v>
      </c>
      <c r="BY79" s="1214"/>
      <c r="BZ79" s="1214"/>
      <c r="CA79" s="1214"/>
      <c r="CB79" s="1214"/>
      <c r="CC79" s="1214"/>
      <c r="CD79" s="1214"/>
      <c r="CE79" s="1214"/>
      <c r="CF79" s="1214">
        <v>6.8</v>
      </c>
      <c r="CG79" s="1214"/>
      <c r="CH79" s="1214"/>
      <c r="CI79" s="1214"/>
      <c r="CJ79" s="1214"/>
      <c r="CK79" s="1214"/>
      <c r="CL79" s="1214"/>
      <c r="CM79" s="1214"/>
      <c r="CN79" s="1214">
        <v>6.6</v>
      </c>
      <c r="CO79" s="1214"/>
      <c r="CP79" s="1214"/>
      <c r="CQ79" s="1214"/>
      <c r="CR79" s="1214"/>
      <c r="CS79" s="1214"/>
      <c r="CT79" s="1214"/>
      <c r="CU79" s="1214"/>
      <c r="CV79" s="1214">
        <v>6.4</v>
      </c>
      <c r="CW79" s="1214"/>
      <c r="CX79" s="1214"/>
      <c r="CY79" s="1214"/>
      <c r="CZ79" s="1214"/>
      <c r="DA79" s="1214"/>
      <c r="DB79" s="1214"/>
      <c r="DC79" s="1214"/>
    </row>
    <row r="80" spans="2:107" ht="13.5" x14ac:dyDescent="0.15">
      <c r="B80" s="267"/>
      <c r="G80" s="1219"/>
      <c r="H80" s="1219"/>
      <c r="I80" s="1220"/>
      <c r="J80" s="1220"/>
      <c r="K80" s="1221"/>
      <c r="L80" s="1221"/>
      <c r="M80" s="1221"/>
      <c r="N80" s="1221"/>
      <c r="AN80" s="1216"/>
      <c r="AO80" s="1216"/>
      <c r="AP80" s="1216"/>
      <c r="AQ80" s="1216"/>
      <c r="AR80" s="1216"/>
      <c r="AS80" s="1216"/>
      <c r="AT80" s="1216"/>
      <c r="AU80" s="1216"/>
      <c r="AV80" s="1216"/>
      <c r="AW80" s="1216"/>
      <c r="AX80" s="1216"/>
      <c r="AY80" s="1216"/>
      <c r="AZ80" s="1216"/>
      <c r="BA80" s="1216"/>
      <c r="BB80" s="1217"/>
      <c r="BC80" s="1217"/>
      <c r="BD80" s="1217"/>
      <c r="BE80" s="1217"/>
      <c r="BF80" s="1217"/>
      <c r="BG80" s="1217"/>
      <c r="BH80" s="1217"/>
      <c r="BI80" s="1217"/>
      <c r="BJ80" s="1217"/>
      <c r="BK80" s="1217"/>
      <c r="BL80" s="1217"/>
      <c r="BM80" s="1217"/>
      <c r="BN80" s="1217"/>
      <c r="BO80" s="1217"/>
      <c r="BP80" s="1214"/>
      <c r="BQ80" s="1214"/>
      <c r="BR80" s="1214"/>
      <c r="BS80" s="1214"/>
      <c r="BT80" s="1214"/>
      <c r="BU80" s="1214"/>
      <c r="BV80" s="1214"/>
      <c r="BW80" s="1214"/>
      <c r="BX80" s="1214"/>
      <c r="BY80" s="1214"/>
      <c r="BZ80" s="1214"/>
      <c r="CA80" s="1214"/>
      <c r="CB80" s="1214"/>
      <c r="CC80" s="1214"/>
      <c r="CD80" s="1214"/>
      <c r="CE80" s="1214"/>
      <c r="CF80" s="1214"/>
      <c r="CG80" s="1214"/>
      <c r="CH80" s="1214"/>
      <c r="CI80" s="1214"/>
      <c r="CJ80" s="1214"/>
      <c r="CK80" s="1214"/>
      <c r="CL80" s="1214"/>
      <c r="CM80" s="1214"/>
      <c r="CN80" s="1214"/>
      <c r="CO80" s="1214"/>
      <c r="CP80" s="1214"/>
      <c r="CQ80" s="1214"/>
      <c r="CR80" s="1214"/>
      <c r="CS80" s="1214"/>
      <c r="CT80" s="1214"/>
      <c r="CU80" s="1214"/>
      <c r="CV80" s="1214"/>
      <c r="CW80" s="1214"/>
      <c r="CX80" s="1214"/>
      <c r="CY80" s="1214"/>
      <c r="CZ80" s="1214"/>
      <c r="DA80" s="1214"/>
      <c r="DB80" s="1214"/>
      <c r="DC80" s="1214"/>
    </row>
    <row r="81" spans="2:109" ht="13.5" x14ac:dyDescent="0.15">
      <c r="B81" s="267"/>
    </row>
    <row r="82" spans="2:109" ht="17.25" x14ac:dyDescent="0.15">
      <c r="B82" s="267"/>
      <c r="K82" s="351"/>
      <c r="L82" s="351"/>
      <c r="M82" s="351"/>
      <c r="N82" s="351"/>
      <c r="AQ82" s="351"/>
      <c r="AR82" s="351"/>
      <c r="AS82" s="351"/>
      <c r="AT82" s="351"/>
      <c r="BC82" s="351"/>
      <c r="BD82" s="351"/>
      <c r="BE82" s="351"/>
      <c r="BF82" s="351"/>
      <c r="BO82" s="351"/>
      <c r="BP82" s="351"/>
      <c r="BQ82" s="351"/>
      <c r="BR82" s="351"/>
      <c r="CA82" s="351"/>
      <c r="CB82" s="351"/>
      <c r="CC82" s="351"/>
      <c r="CD82" s="351"/>
      <c r="CM82" s="351"/>
      <c r="CN82" s="351"/>
      <c r="CO82" s="351"/>
      <c r="CP82" s="351"/>
      <c r="CY82" s="351"/>
      <c r="CZ82" s="351"/>
      <c r="DA82" s="351"/>
      <c r="DB82" s="351"/>
      <c r="DC82" s="351"/>
    </row>
    <row r="83" spans="2:109" ht="13.5" x14ac:dyDescent="0.15">
      <c r="B83" s="348"/>
      <c r="C83" s="319"/>
      <c r="D83" s="319"/>
      <c r="E83" s="319"/>
      <c r="F83" s="319"/>
      <c r="G83" s="319"/>
      <c r="H83" s="319"/>
      <c r="I83" s="319"/>
      <c r="J83" s="319"/>
      <c r="K83" s="319"/>
      <c r="L83" s="319"/>
      <c r="M83" s="319"/>
      <c r="N83" s="319"/>
      <c r="O83" s="319"/>
      <c r="P83" s="319"/>
      <c r="Q83" s="319"/>
      <c r="R83" s="319"/>
      <c r="S83" s="319"/>
      <c r="T83" s="319"/>
      <c r="U83" s="319"/>
      <c r="V83" s="319"/>
      <c r="W83" s="319"/>
      <c r="X83" s="319"/>
      <c r="Y83" s="319"/>
      <c r="Z83" s="319"/>
      <c r="AA83" s="319"/>
      <c r="AB83" s="319"/>
      <c r="AC83" s="319"/>
      <c r="AD83" s="319"/>
      <c r="AE83" s="319"/>
      <c r="AF83" s="319"/>
      <c r="AG83" s="319"/>
      <c r="AH83" s="319"/>
      <c r="AI83" s="319"/>
      <c r="AJ83" s="319"/>
      <c r="AK83" s="319"/>
      <c r="AL83" s="319"/>
      <c r="AM83" s="319"/>
      <c r="AN83" s="319"/>
      <c r="AO83" s="319"/>
      <c r="AP83" s="319"/>
      <c r="AQ83" s="319"/>
      <c r="AR83" s="319"/>
      <c r="AS83" s="319"/>
      <c r="AT83" s="319"/>
      <c r="AU83" s="319"/>
      <c r="AV83" s="319"/>
      <c r="AW83" s="319"/>
      <c r="AX83" s="319"/>
      <c r="AY83" s="319"/>
      <c r="AZ83" s="319"/>
      <c r="BA83" s="319"/>
      <c r="BB83" s="319"/>
      <c r="BC83" s="319"/>
      <c r="BD83" s="319"/>
      <c r="BE83" s="319"/>
      <c r="BF83" s="319"/>
      <c r="BG83" s="319"/>
      <c r="BH83" s="319"/>
      <c r="BI83" s="319"/>
      <c r="BJ83" s="319"/>
      <c r="BK83" s="319"/>
      <c r="BL83" s="319"/>
      <c r="BM83" s="319"/>
      <c r="BN83" s="319"/>
      <c r="BO83" s="319"/>
      <c r="BP83" s="319"/>
      <c r="BQ83" s="319"/>
      <c r="BR83" s="319"/>
      <c r="BS83" s="319"/>
      <c r="BT83" s="319"/>
      <c r="BU83" s="319"/>
      <c r="BV83" s="319"/>
      <c r="BW83" s="319"/>
      <c r="BX83" s="319"/>
      <c r="BY83" s="319"/>
      <c r="BZ83" s="319"/>
      <c r="CA83" s="319"/>
      <c r="CB83" s="319"/>
      <c r="CC83" s="319"/>
      <c r="CD83" s="319"/>
      <c r="CE83" s="319"/>
      <c r="CF83" s="319"/>
      <c r="CG83" s="319"/>
      <c r="CH83" s="319"/>
      <c r="CI83" s="319"/>
      <c r="CJ83" s="319"/>
      <c r="CK83" s="319"/>
      <c r="CL83" s="319"/>
      <c r="CM83" s="319"/>
      <c r="CN83" s="319"/>
      <c r="CO83" s="319"/>
      <c r="CP83" s="319"/>
      <c r="CQ83" s="319"/>
      <c r="CR83" s="319"/>
      <c r="CS83" s="319"/>
      <c r="CT83" s="319"/>
      <c r="CU83" s="319"/>
      <c r="CV83" s="319"/>
      <c r="CW83" s="319"/>
      <c r="CX83" s="319"/>
      <c r="CY83" s="319"/>
      <c r="CZ83" s="319"/>
      <c r="DA83" s="319"/>
      <c r="DB83" s="319"/>
      <c r="DC83" s="319"/>
      <c r="DD83" s="349"/>
    </row>
    <row r="84" spans="2:109" ht="13.5" x14ac:dyDescent="0.15">
      <c r="DD84" s="263"/>
      <c r="DE84" s="263"/>
    </row>
    <row r="85" spans="2:109" ht="13.5" x14ac:dyDescent="0.15">
      <c r="DD85" s="263"/>
      <c r="DE85" s="263"/>
    </row>
    <row r="86" spans="2:109" ht="13.5" hidden="1" x14ac:dyDescent="0.15">
      <c r="DD86" s="263"/>
      <c r="DE86" s="263"/>
    </row>
    <row r="87" spans="2:109" ht="13.5" hidden="1" x14ac:dyDescent="0.15">
      <c r="K87" s="350"/>
      <c r="AQ87" s="350"/>
      <c r="BC87" s="350"/>
      <c r="BO87" s="350"/>
      <c r="CA87" s="350"/>
      <c r="CM87" s="350"/>
      <c r="CY87" s="350"/>
      <c r="DD87" s="263"/>
      <c r="DE87" s="263"/>
    </row>
    <row r="88" spans="2:109" ht="13.5" hidden="1" x14ac:dyDescent="0.15">
      <c r="DD88" s="263"/>
      <c r="DE88" s="263"/>
    </row>
    <row r="89" spans="2:109" ht="13.5" hidden="1" x14ac:dyDescent="0.15">
      <c r="DD89" s="263"/>
      <c r="DE89" s="263"/>
    </row>
    <row r="90" spans="2:109" ht="13.5" hidden="1" x14ac:dyDescent="0.15">
      <c r="DD90" s="263"/>
      <c r="DE90" s="263"/>
    </row>
    <row r="91" spans="2:109" ht="13.5" hidden="1" x14ac:dyDescent="0.15">
      <c r="DD91" s="263"/>
      <c r="DE91" s="263"/>
    </row>
    <row r="92" spans="2:109" ht="13.5" hidden="1" customHeight="1" x14ac:dyDescent="0.15">
      <c r="DD92" s="263"/>
      <c r="DE92" s="263"/>
    </row>
    <row r="93" spans="2:109" ht="13.5" hidden="1" customHeight="1" x14ac:dyDescent="0.15">
      <c r="DD93" s="263"/>
      <c r="DE93" s="263"/>
    </row>
    <row r="94" spans="2:109" ht="13.5" hidden="1" customHeight="1" x14ac:dyDescent="0.15">
      <c r="DD94" s="263"/>
      <c r="DE94" s="263"/>
    </row>
    <row r="95" spans="2:109" ht="13.5" hidden="1" customHeight="1" x14ac:dyDescent="0.15">
      <c r="DD95" s="263"/>
      <c r="DE95" s="263"/>
    </row>
    <row r="96" spans="2:109" ht="13.5" hidden="1" customHeight="1" x14ac:dyDescent="0.15">
      <c r="DD96" s="263"/>
      <c r="DE96" s="263"/>
    </row>
    <row r="97" s="263" customFormat="1" ht="13.5" hidden="1" customHeight="1" x14ac:dyDescent="0.15"/>
    <row r="98" s="263" customFormat="1" ht="13.5" hidden="1" customHeight="1" x14ac:dyDescent="0.15"/>
    <row r="99" s="263" customFormat="1" ht="13.5" hidden="1" customHeight="1" x14ac:dyDescent="0.15"/>
    <row r="100" s="263" customFormat="1" ht="13.5" hidden="1" customHeight="1" x14ac:dyDescent="0.15"/>
    <row r="101" s="263" customFormat="1" ht="13.5" hidden="1" customHeight="1" x14ac:dyDescent="0.15"/>
    <row r="102" s="263" customFormat="1" ht="13.5" hidden="1" customHeight="1" x14ac:dyDescent="0.15"/>
    <row r="103" s="263" customFormat="1" ht="13.5" hidden="1" customHeight="1" x14ac:dyDescent="0.15"/>
    <row r="104" s="263" customFormat="1" ht="13.5" hidden="1" customHeight="1" x14ac:dyDescent="0.15"/>
    <row r="105" s="263" customFormat="1" ht="13.5" hidden="1" customHeight="1" x14ac:dyDescent="0.15"/>
    <row r="106" s="263" customFormat="1" ht="13.5" hidden="1" customHeight="1" x14ac:dyDescent="0.15"/>
    <row r="107" s="263" customFormat="1" ht="13.5" hidden="1" customHeight="1" x14ac:dyDescent="0.15"/>
    <row r="108" s="263" customFormat="1" ht="13.5" hidden="1" customHeight="1" x14ac:dyDescent="0.15"/>
    <row r="109" s="263" customFormat="1" ht="13.5" hidden="1" customHeight="1" x14ac:dyDescent="0.15"/>
    <row r="110" s="263" customFormat="1" ht="13.5" hidden="1" customHeight="1" x14ac:dyDescent="0.15"/>
    <row r="111" s="263" customFormat="1" ht="13.5" hidden="1" customHeight="1" x14ac:dyDescent="0.15"/>
    <row r="112" s="263" customFormat="1" ht="13.5" hidden="1" customHeight="1" x14ac:dyDescent="0.15"/>
    <row r="113" s="263" customFormat="1" ht="13.5" hidden="1" customHeight="1" x14ac:dyDescent="0.15"/>
    <row r="114" s="263" customFormat="1" ht="13.5" hidden="1" customHeight="1" x14ac:dyDescent="0.15"/>
    <row r="115" s="263" customFormat="1" ht="13.5" hidden="1" customHeight="1" x14ac:dyDescent="0.15"/>
    <row r="116" s="263" customFormat="1" ht="13.5" hidden="1" customHeight="1" x14ac:dyDescent="0.15"/>
    <row r="117" s="263" customFormat="1" ht="13.5" hidden="1" customHeight="1" x14ac:dyDescent="0.15"/>
    <row r="118" s="263" customFormat="1" ht="13.5" hidden="1" customHeight="1" x14ac:dyDescent="0.15"/>
    <row r="119" s="263" customFormat="1" ht="13.5" hidden="1" customHeight="1" x14ac:dyDescent="0.15"/>
    <row r="120" s="263" customFormat="1" ht="13.5" hidden="1" customHeight="1" x14ac:dyDescent="0.15"/>
    <row r="121" s="263" customFormat="1" ht="13.5" hidden="1" customHeight="1" x14ac:dyDescent="0.15"/>
    <row r="122" s="263" customFormat="1" ht="13.5" hidden="1" customHeight="1" x14ac:dyDescent="0.15"/>
    <row r="123" s="263" customFormat="1" ht="13.5" hidden="1" customHeight="1" x14ac:dyDescent="0.15"/>
    <row r="124" s="263" customFormat="1" ht="13.5" hidden="1" customHeight="1" x14ac:dyDescent="0.15"/>
    <row r="125" s="263" customFormat="1" ht="13.5" hidden="1" customHeight="1" x14ac:dyDescent="0.15"/>
    <row r="126" s="263" customFormat="1" ht="13.5" hidden="1" customHeight="1" x14ac:dyDescent="0.15"/>
    <row r="127" s="263" customFormat="1" ht="13.5" hidden="1" customHeight="1" x14ac:dyDescent="0.15"/>
    <row r="128" s="263" customFormat="1" ht="13.5" hidden="1" customHeight="1" x14ac:dyDescent="0.15"/>
    <row r="129" s="263" customFormat="1" ht="13.5" hidden="1" customHeight="1" x14ac:dyDescent="0.15"/>
    <row r="130" s="263" customFormat="1" ht="13.5" hidden="1" customHeight="1" x14ac:dyDescent="0.15"/>
    <row r="131" s="263" customFormat="1" ht="13.5" hidden="1" customHeight="1" x14ac:dyDescent="0.15"/>
    <row r="132" s="263" customFormat="1" ht="13.5" hidden="1" customHeight="1" x14ac:dyDescent="0.15"/>
    <row r="133" s="263" customFormat="1" ht="13.5" hidden="1" customHeight="1" x14ac:dyDescent="0.15"/>
    <row r="134" s="263" customFormat="1" ht="13.5" hidden="1" customHeight="1" x14ac:dyDescent="0.15"/>
    <row r="135" s="263" customFormat="1" ht="13.5" hidden="1" customHeight="1" x14ac:dyDescent="0.15"/>
    <row r="136" s="263" customFormat="1" ht="13.5" hidden="1" customHeight="1" x14ac:dyDescent="0.15"/>
    <row r="137" s="263" customFormat="1" ht="13.5" hidden="1" customHeight="1" x14ac:dyDescent="0.15"/>
    <row r="138" s="263" customFormat="1" ht="13.5" hidden="1" customHeight="1" x14ac:dyDescent="0.15"/>
    <row r="139" s="263" customFormat="1" ht="13.5" hidden="1" customHeight="1" x14ac:dyDescent="0.15"/>
    <row r="140" s="263" customFormat="1" ht="13.5" hidden="1" customHeight="1" x14ac:dyDescent="0.15"/>
    <row r="141" s="263" customFormat="1" ht="13.5" hidden="1" customHeight="1" x14ac:dyDescent="0.15"/>
    <row r="142" s="263" customFormat="1" ht="13.5" hidden="1" customHeight="1" x14ac:dyDescent="0.15"/>
    <row r="143" s="263" customFormat="1" ht="13.5" hidden="1" customHeight="1" x14ac:dyDescent="0.15"/>
    <row r="144" s="263" customFormat="1" ht="13.5" hidden="1" customHeight="1" x14ac:dyDescent="0.15"/>
    <row r="145" s="263" customFormat="1" ht="13.5" hidden="1" customHeight="1" x14ac:dyDescent="0.15"/>
    <row r="146" s="263" customFormat="1" ht="13.5" hidden="1" customHeight="1" x14ac:dyDescent="0.15"/>
    <row r="147" s="263" customFormat="1" ht="13.5" hidden="1" customHeight="1" x14ac:dyDescent="0.15"/>
    <row r="148" s="263" customFormat="1" ht="13.5" hidden="1" customHeight="1" x14ac:dyDescent="0.15"/>
    <row r="149" s="263" customFormat="1" ht="13.5" hidden="1" customHeight="1" x14ac:dyDescent="0.15"/>
    <row r="150" s="263" customFormat="1" ht="13.5" hidden="1" customHeight="1" x14ac:dyDescent="0.15"/>
    <row r="151" s="263" customFormat="1" ht="13.5" hidden="1" customHeight="1" x14ac:dyDescent="0.15"/>
    <row r="152" s="263" customFormat="1" ht="13.5" hidden="1" customHeight="1" x14ac:dyDescent="0.15"/>
    <row r="153" s="263" customFormat="1" ht="13.5" hidden="1" customHeight="1" x14ac:dyDescent="0.15"/>
    <row r="154" s="263" customFormat="1" ht="13.5" hidden="1" customHeight="1" x14ac:dyDescent="0.15"/>
    <row r="155" s="263" customFormat="1" ht="13.5" hidden="1" customHeight="1" x14ac:dyDescent="0.15"/>
    <row r="156" s="263" customFormat="1" ht="13.5" hidden="1" customHeight="1" x14ac:dyDescent="0.15"/>
    <row r="157" s="263" customFormat="1" ht="13.5" hidden="1" customHeight="1" x14ac:dyDescent="0.15"/>
    <row r="158" s="263" customFormat="1" ht="13.5" hidden="1" customHeight="1" x14ac:dyDescent="0.15"/>
    <row r="159" s="263" customFormat="1" ht="13.5" hidden="1" customHeight="1" x14ac:dyDescent="0.15"/>
    <row r="160" s="263" customFormat="1" ht="13.5" hidden="1" customHeight="1" x14ac:dyDescent="0.15"/>
  </sheetData>
  <sheetProtection algorithmName="SHA-512" hashValue="WEp6wwNL6BMCmi4p7lILcKDktP4xleYRl+DU7O4/HpvPn0N9REubJIMlkzaXzvqNDQvUQNBsrcZkxt/MdZk5ew==" saltValue="gSjLw3EC+F6YnXmd+6wRcw==" spinCount="100000" sheet="1" objects="1" scenarios="1" formatCells="0"/>
  <dataConsolidate/>
  <mergeCells count="112">
    <mergeCell ref="AN43:DC47"/>
    <mergeCell ref="G50:J50"/>
    <mergeCell ref="AN50:BO50"/>
    <mergeCell ref="BP50:BW50"/>
    <mergeCell ref="BX50:CE50"/>
    <mergeCell ref="CF50:CM50"/>
    <mergeCell ref="CN50:CU50"/>
    <mergeCell ref="CV50:DC50"/>
    <mergeCell ref="BB51:BO52"/>
    <mergeCell ref="BP51:BW52"/>
    <mergeCell ref="BX51:CE52"/>
    <mergeCell ref="CF51:CM52"/>
    <mergeCell ref="CN51:CU52"/>
    <mergeCell ref="G51:H54"/>
    <mergeCell ref="CV53:DC54"/>
    <mergeCell ref="CN53:CU54"/>
    <mergeCell ref="CV51:DC52"/>
    <mergeCell ref="I53:J54"/>
    <mergeCell ref="K53:K54"/>
    <mergeCell ref="L53:L54"/>
    <mergeCell ref="M53:M54"/>
    <mergeCell ref="N53:N54"/>
    <mergeCell ref="BB53:BO54"/>
    <mergeCell ref="BP53:BW54"/>
    <mergeCell ref="BX53:CE54"/>
    <mergeCell ref="CF53:CM54"/>
    <mergeCell ref="L51:L52"/>
    <mergeCell ref="M51:M52"/>
    <mergeCell ref="N51:N52"/>
    <mergeCell ref="CV57:DC58"/>
    <mergeCell ref="AN65:DC69"/>
    <mergeCell ref="BX55:CE56"/>
    <mergeCell ref="CF55:CM56"/>
    <mergeCell ref="CN55:CU56"/>
    <mergeCell ref="CV55:DC56"/>
    <mergeCell ref="BP55:BW56"/>
    <mergeCell ref="BP57:BW58"/>
    <mergeCell ref="BX57:CE58"/>
    <mergeCell ref="CF57:CM58"/>
    <mergeCell ref="CN57:CU58"/>
    <mergeCell ref="BB57:BO58"/>
    <mergeCell ref="G55:H58"/>
    <mergeCell ref="I55:J56"/>
    <mergeCell ref="K55:K56"/>
    <mergeCell ref="L55:L56"/>
    <mergeCell ref="M55:M56"/>
    <mergeCell ref="N55:N56"/>
    <mergeCell ref="AN55:BA58"/>
    <mergeCell ref="BB55:BO56"/>
    <mergeCell ref="I51:J52"/>
    <mergeCell ref="K51:K52"/>
    <mergeCell ref="I57:J58"/>
    <mergeCell ref="K57:K58"/>
    <mergeCell ref="L57:L58"/>
    <mergeCell ref="M57:M58"/>
    <mergeCell ref="N57:N58"/>
    <mergeCell ref="AN51:BA54"/>
    <mergeCell ref="G72:J72"/>
    <mergeCell ref="AN72:BO72"/>
    <mergeCell ref="BP72:BW72"/>
    <mergeCell ref="BX72:CE72"/>
    <mergeCell ref="CF72:CM72"/>
    <mergeCell ref="CN72:CU72"/>
    <mergeCell ref="CV72:DC72"/>
    <mergeCell ref="G73:H76"/>
    <mergeCell ref="I73:J74"/>
    <mergeCell ref="K73:K74"/>
    <mergeCell ref="L73:L74"/>
    <mergeCell ref="M73:M74"/>
    <mergeCell ref="N73:N74"/>
    <mergeCell ref="AN73:BA76"/>
    <mergeCell ref="BB73:BO74"/>
    <mergeCell ref="BP73:BW74"/>
    <mergeCell ref="BX73:CE74"/>
    <mergeCell ref="CF73:CM74"/>
    <mergeCell ref="CN73:CU74"/>
    <mergeCell ref="CV73:DC74"/>
    <mergeCell ref="I75:J76"/>
    <mergeCell ref="K75:K76"/>
    <mergeCell ref="L75:L76"/>
    <mergeCell ref="M75:M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CF77:CM78"/>
    <mergeCell ref="CF79:CM80"/>
    <mergeCell ref="BP79:BW80"/>
    <mergeCell ref="BX79:CE80"/>
    <mergeCell ref="N77:N78"/>
    <mergeCell ref="AN77:BA80"/>
    <mergeCell ref="BB77:BO78"/>
    <mergeCell ref="BP77:BW78"/>
    <mergeCell ref="BX77:CE78"/>
    <mergeCell ref="N75:N76"/>
    <mergeCell ref="BB75:BO76"/>
    <mergeCell ref="BP75:BW76"/>
    <mergeCell ref="BX75:CE76"/>
  </mergeCells>
  <phoneticPr fontId="2"/>
  <printOptions horizontalCentered="1" verticalCentered="1"/>
  <pageMargins left="0" right="0" top="0.19685039370078741" bottom="0.31496062992125984" header="0.39370078740157483" footer="0"/>
  <pageSetup paperSize="9" scale="49" orientation="landscape" horizontalDpi="300" verticalDpi="300"/>
  <headerFooter alignWithMargins="0">
    <oddFooter>&amp;C&amp;P/&amp;N</oddFooter>
  </headerFooter>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DR125"/>
  <sheetViews>
    <sheetView showGridLines="0" zoomScale="55" zoomScaleNormal="55" zoomScaleSheetLayoutView="70" workbookViewId="0"/>
  </sheetViews>
  <sheetFormatPr defaultColWidth="0" defaultRowHeight="13.5" customHeight="1" zeroHeight="1" x14ac:dyDescent="0.15"/>
  <cols>
    <col min="1" max="34" width="2.5" style="262" customWidth="1"/>
    <col min="35" max="122" width="2.5" style="261" customWidth="1"/>
    <col min="123" max="16384" width="2.5" style="261" hidden="1"/>
  </cols>
  <sheetData>
    <row r="1" spans="1:34" ht="13.5" customHeight="1" x14ac:dyDescent="0.15">
      <c r="A1" s="261"/>
      <c r="B1" s="261"/>
      <c r="C1" s="261"/>
      <c r="D1" s="261"/>
      <c r="E1" s="261"/>
      <c r="F1" s="261"/>
      <c r="G1" s="261"/>
      <c r="H1" s="261"/>
      <c r="I1" s="261"/>
      <c r="J1" s="261"/>
      <c r="K1" s="261"/>
      <c r="L1" s="261"/>
      <c r="M1" s="261"/>
      <c r="N1" s="261"/>
      <c r="O1" s="261"/>
      <c r="P1" s="261"/>
      <c r="Q1" s="261"/>
      <c r="R1" s="261"/>
      <c r="S1" s="261"/>
      <c r="T1" s="261"/>
      <c r="U1" s="261"/>
      <c r="V1" s="261"/>
      <c r="W1" s="261"/>
      <c r="X1" s="261"/>
      <c r="Y1" s="261"/>
      <c r="Z1" s="261"/>
      <c r="AA1" s="261"/>
      <c r="AB1" s="261"/>
      <c r="AC1" s="261"/>
      <c r="AD1" s="261"/>
      <c r="AE1" s="261"/>
      <c r="AF1" s="261"/>
      <c r="AG1" s="261"/>
      <c r="AH1" s="261"/>
    </row>
    <row r="2" spans="1:34" x14ac:dyDescent="0.15">
      <c r="S2" s="261"/>
      <c r="AH2" s="261"/>
    </row>
    <row r="3" spans="1:34" x14ac:dyDescent="0.15">
      <c r="C3" s="261"/>
      <c r="D3" s="261"/>
      <c r="E3" s="261"/>
      <c r="F3" s="261"/>
      <c r="G3" s="261"/>
      <c r="H3" s="261"/>
      <c r="I3" s="261"/>
      <c r="J3" s="261"/>
      <c r="K3" s="261"/>
      <c r="L3" s="261"/>
      <c r="M3" s="261"/>
      <c r="N3" s="261"/>
      <c r="O3" s="261"/>
      <c r="P3" s="261"/>
      <c r="Q3" s="261"/>
      <c r="R3" s="261"/>
      <c r="S3" s="261"/>
      <c r="U3" s="261"/>
      <c r="V3" s="261"/>
      <c r="W3" s="261"/>
      <c r="X3" s="261"/>
      <c r="Y3" s="261"/>
      <c r="Z3" s="261"/>
      <c r="AA3" s="261"/>
      <c r="AB3" s="261"/>
      <c r="AC3" s="261"/>
      <c r="AD3" s="261"/>
      <c r="AE3" s="261"/>
      <c r="AF3" s="261"/>
      <c r="AG3" s="261"/>
      <c r="AH3" s="261"/>
    </row>
    <row r="4" spans="1:34" x14ac:dyDescent="0.15"/>
    <row r="5" spans="1:34" x14ac:dyDescent="0.15"/>
    <row r="6" spans="1:34" x14ac:dyDescent="0.15"/>
    <row r="7" spans="1:34" x14ac:dyDescent="0.15"/>
    <row r="8" spans="1:34" x14ac:dyDescent="0.15"/>
    <row r="9" spans="1:34" x14ac:dyDescent="0.15">
      <c r="AH9" s="261"/>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61"/>
    </row>
    <row r="18" spans="12:34" x14ac:dyDescent="0.15"/>
    <row r="19" spans="12:34" x14ac:dyDescent="0.15"/>
    <row r="20" spans="12:34" x14ac:dyDescent="0.15">
      <c r="AH20" s="261"/>
    </row>
    <row r="21" spans="12:34" x14ac:dyDescent="0.15">
      <c r="AH21" s="261"/>
    </row>
    <row r="22" spans="12:34" x14ac:dyDescent="0.15"/>
    <row r="23" spans="12:34" x14ac:dyDescent="0.15"/>
    <row r="24" spans="12:34" x14ac:dyDescent="0.15">
      <c r="Q24" s="261"/>
    </row>
    <row r="25" spans="12:34" x14ac:dyDescent="0.15"/>
    <row r="26" spans="12:34" x14ac:dyDescent="0.15"/>
    <row r="27" spans="12:34" x14ac:dyDescent="0.15"/>
    <row r="28" spans="12:34" x14ac:dyDescent="0.15">
      <c r="O28" s="261"/>
      <c r="T28" s="261"/>
      <c r="AH28" s="261"/>
    </row>
    <row r="29" spans="12:34" x14ac:dyDescent="0.15"/>
    <row r="30" spans="12:34" x14ac:dyDescent="0.15"/>
    <row r="31" spans="12:34" x14ac:dyDescent="0.15">
      <c r="Q31" s="261"/>
    </row>
    <row r="32" spans="12:34" x14ac:dyDescent="0.15">
      <c r="L32" s="261"/>
    </row>
    <row r="33" spans="2:34" x14ac:dyDescent="0.15">
      <c r="C33" s="261"/>
      <c r="E33" s="261"/>
      <c r="G33" s="261"/>
      <c r="I33" s="261"/>
      <c r="X33" s="261"/>
    </row>
    <row r="34" spans="2:34" x14ac:dyDescent="0.15">
      <c r="B34" s="261"/>
      <c r="P34" s="261"/>
      <c r="R34" s="261"/>
      <c r="T34" s="261"/>
    </row>
    <row r="35" spans="2:34" x14ac:dyDescent="0.15">
      <c r="D35" s="261"/>
      <c r="W35" s="261"/>
      <c r="AC35" s="261"/>
      <c r="AD35" s="261"/>
      <c r="AE35" s="261"/>
      <c r="AF35" s="261"/>
      <c r="AG35" s="261"/>
      <c r="AH35" s="261"/>
    </row>
    <row r="36" spans="2:34" x14ac:dyDescent="0.15">
      <c r="H36" s="261"/>
      <c r="J36" s="261"/>
      <c r="K36" s="261"/>
      <c r="M36" s="261"/>
      <c r="Y36" s="261"/>
      <c r="Z36" s="261"/>
      <c r="AA36" s="261"/>
      <c r="AB36" s="261"/>
      <c r="AC36" s="261"/>
      <c r="AD36" s="261"/>
      <c r="AE36" s="261"/>
      <c r="AF36" s="261"/>
      <c r="AG36" s="261"/>
      <c r="AH36" s="261"/>
    </row>
    <row r="37" spans="2:34" x14ac:dyDescent="0.15">
      <c r="AH37" s="261"/>
    </row>
    <row r="38" spans="2:34" x14ac:dyDescent="0.15">
      <c r="AG38" s="261"/>
      <c r="AH38" s="261"/>
    </row>
    <row r="39" spans="2:34" x14ac:dyDescent="0.15"/>
    <row r="40" spans="2:34" x14ac:dyDescent="0.15">
      <c r="X40" s="261"/>
    </row>
    <row r="41" spans="2:34" x14ac:dyDescent="0.15">
      <c r="R41" s="261"/>
    </row>
    <row r="42" spans="2:34" x14ac:dyDescent="0.15">
      <c r="W42" s="261"/>
    </row>
    <row r="43" spans="2:34" x14ac:dyDescent="0.15">
      <c r="Y43" s="261"/>
      <c r="Z43" s="261"/>
      <c r="AA43" s="261"/>
      <c r="AB43" s="261"/>
      <c r="AC43" s="261"/>
      <c r="AD43" s="261"/>
      <c r="AE43" s="261"/>
      <c r="AF43" s="261"/>
      <c r="AG43" s="261"/>
      <c r="AH43" s="261"/>
    </row>
    <row r="44" spans="2:34" x14ac:dyDescent="0.15">
      <c r="AH44" s="261"/>
    </row>
    <row r="45" spans="2:34" x14ac:dyDescent="0.15">
      <c r="X45" s="261"/>
    </row>
    <row r="46" spans="2:34" x14ac:dyDescent="0.15"/>
    <row r="47" spans="2:34" x14ac:dyDescent="0.15"/>
    <row r="48" spans="2:34" x14ac:dyDescent="0.15">
      <c r="W48" s="261"/>
      <c r="Y48" s="261"/>
      <c r="Z48" s="261"/>
      <c r="AA48" s="261"/>
      <c r="AB48" s="261"/>
      <c r="AC48" s="261"/>
      <c r="AD48" s="261"/>
      <c r="AE48" s="261"/>
      <c r="AF48" s="261"/>
      <c r="AG48" s="261"/>
      <c r="AH48" s="261"/>
    </row>
    <row r="49" spans="28:34" x14ac:dyDescent="0.15"/>
    <row r="50" spans="28:34" x14ac:dyDescent="0.15">
      <c r="AE50" s="261"/>
      <c r="AF50" s="261"/>
      <c r="AG50" s="261"/>
      <c r="AH50" s="261"/>
    </row>
    <row r="51" spans="28:34" x14ac:dyDescent="0.15">
      <c r="AC51" s="261"/>
      <c r="AD51" s="261"/>
      <c r="AE51" s="261"/>
      <c r="AF51" s="261"/>
      <c r="AG51" s="261"/>
      <c r="AH51" s="261"/>
    </row>
    <row r="52" spans="28:34" x14ac:dyDescent="0.15"/>
    <row r="53" spans="28:34" x14ac:dyDescent="0.15">
      <c r="AF53" s="261"/>
      <c r="AG53" s="261"/>
      <c r="AH53" s="261"/>
    </row>
    <row r="54" spans="28:34" x14ac:dyDescent="0.15">
      <c r="AH54" s="261"/>
    </row>
    <row r="55" spans="28:34" x14ac:dyDescent="0.15"/>
    <row r="56" spans="28:34" x14ac:dyDescent="0.15">
      <c r="AB56" s="261"/>
      <c r="AC56" s="261"/>
      <c r="AD56" s="261"/>
      <c r="AE56" s="261"/>
      <c r="AF56" s="261"/>
      <c r="AG56" s="261"/>
      <c r="AH56" s="261"/>
    </row>
    <row r="57" spans="28:34" x14ac:dyDescent="0.15">
      <c r="AH57" s="261"/>
    </row>
    <row r="58" spans="28:34" x14ac:dyDescent="0.15">
      <c r="AH58" s="261"/>
    </row>
    <row r="59" spans="28:34" x14ac:dyDescent="0.15"/>
    <row r="60" spans="28:34" x14ac:dyDescent="0.15"/>
    <row r="61" spans="28:34" x14ac:dyDescent="0.15"/>
    <row r="62" spans="28:34" x14ac:dyDescent="0.15"/>
    <row r="63" spans="28:34" x14ac:dyDescent="0.15">
      <c r="AH63" s="261"/>
    </row>
    <row r="64" spans="28:34" x14ac:dyDescent="0.15">
      <c r="AG64" s="261"/>
      <c r="AH64" s="261"/>
    </row>
    <row r="65" spans="28:34" x14ac:dyDescent="0.15"/>
    <row r="66" spans="28:34" x14ac:dyDescent="0.15"/>
    <row r="67" spans="28:34" x14ac:dyDescent="0.15"/>
    <row r="68" spans="28:34" x14ac:dyDescent="0.15">
      <c r="AB68" s="261"/>
      <c r="AC68" s="261"/>
      <c r="AD68" s="261"/>
      <c r="AE68" s="261"/>
      <c r="AF68" s="261"/>
      <c r="AG68" s="261"/>
      <c r="AH68" s="261"/>
    </row>
    <row r="69" spans="28:34" x14ac:dyDescent="0.15">
      <c r="AF69" s="261"/>
      <c r="AG69" s="261"/>
      <c r="AH69" s="261"/>
    </row>
    <row r="70" spans="28:34" x14ac:dyDescent="0.15"/>
    <row r="71" spans="28:34" x14ac:dyDescent="0.15"/>
    <row r="72" spans="28:34" x14ac:dyDescent="0.15"/>
    <row r="73" spans="28:34" x14ac:dyDescent="0.15"/>
    <row r="74" spans="28:34" x14ac:dyDescent="0.15"/>
    <row r="75" spans="28:34" x14ac:dyDescent="0.15">
      <c r="AH75" s="261"/>
    </row>
    <row r="76" spans="28:34" x14ac:dyDescent="0.15">
      <c r="AF76" s="261"/>
      <c r="AG76" s="261"/>
      <c r="AH76" s="261"/>
    </row>
    <row r="77" spans="28:34" x14ac:dyDescent="0.15">
      <c r="AG77" s="261"/>
      <c r="AH77" s="261"/>
    </row>
    <row r="78" spans="28:34" x14ac:dyDescent="0.15"/>
    <row r="79" spans="28:34" x14ac:dyDescent="0.15"/>
    <row r="80" spans="28:34" x14ac:dyDescent="0.15"/>
    <row r="81" spans="25:34" x14ac:dyDescent="0.15"/>
    <row r="82" spans="25:34" x14ac:dyDescent="0.15">
      <c r="Y82" s="261"/>
    </row>
    <row r="83" spans="25:34" x14ac:dyDescent="0.15">
      <c r="Y83" s="261"/>
      <c r="Z83" s="261"/>
      <c r="AA83" s="261"/>
      <c r="AB83" s="261"/>
      <c r="AC83" s="261"/>
      <c r="AD83" s="261"/>
      <c r="AE83" s="261"/>
      <c r="AF83" s="261"/>
      <c r="AG83" s="261"/>
      <c r="AH83" s="261"/>
    </row>
    <row r="84" spans="25:34" x14ac:dyDescent="0.15"/>
    <row r="85" spans="25:34" x14ac:dyDescent="0.15"/>
    <row r="86" spans="25:34" x14ac:dyDescent="0.15"/>
    <row r="87" spans="25:34" x14ac:dyDescent="0.15"/>
    <row r="88" spans="25:34" x14ac:dyDescent="0.15">
      <c r="AH88" s="261"/>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61"/>
      <c r="AG94" s="261"/>
      <c r="AH94" s="261"/>
    </row>
    <row r="95" spans="25:34" ht="13.5" customHeight="1" x14ac:dyDescent="0.15">
      <c r="AH95" s="261"/>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61"/>
    </row>
    <row r="102" spans="33:34" ht="13.5" customHeight="1" x14ac:dyDescent="0.15"/>
    <row r="103" spans="33:34" ht="13.5" customHeight="1" x14ac:dyDescent="0.15"/>
    <row r="104" spans="33:34" ht="13.5" customHeight="1" x14ac:dyDescent="0.15">
      <c r="AG104" s="261"/>
      <c r="AH104" s="261"/>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61"/>
    </row>
    <row r="117" spans="34:122" ht="13.5" customHeight="1" x14ac:dyDescent="0.15"/>
    <row r="118" spans="34:122" ht="13.5" customHeight="1" x14ac:dyDescent="0.15"/>
    <row r="119" spans="34:122" ht="13.5" customHeight="1" x14ac:dyDescent="0.15"/>
    <row r="120" spans="34:122" ht="13.5" customHeight="1" x14ac:dyDescent="0.15">
      <c r="AH120" s="261"/>
    </row>
    <row r="121" spans="34:122" ht="13.5" customHeight="1" x14ac:dyDescent="0.15">
      <c r="AH121" s="261"/>
    </row>
    <row r="122" spans="34:122" ht="13.5" customHeight="1" x14ac:dyDescent="0.15"/>
    <row r="123" spans="34:122" ht="13.5" customHeight="1" x14ac:dyDescent="0.15"/>
    <row r="124" spans="34:122" ht="13.5" customHeight="1" x14ac:dyDescent="0.15"/>
    <row r="125" spans="34:122" ht="13.5" customHeight="1" x14ac:dyDescent="0.15">
      <c r="DR125" s="261" t="s">
        <v>518</v>
      </c>
    </row>
  </sheetData>
  <sheetProtection algorithmName="SHA-512" hashValue="UObSfxnBkIF4xZmlGaxBCI0kwAFjYZCSLwXygPMUPMD6I7STcq03bY+tih8bUoN0gk9roSYrivvzXF1NCkz+mQ==" saltValue="3fSaKANQogdBsZAnn1goGQ=="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headerFooter alignWithMargins="0">
    <oddFooter>&amp;C&amp;P/&amp;N</oddFooter>
  </headerFooter>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DR125"/>
  <sheetViews>
    <sheetView showGridLines="0" zoomScale="60" zoomScaleNormal="60" zoomScaleSheetLayoutView="55" workbookViewId="0"/>
  </sheetViews>
  <sheetFormatPr defaultColWidth="0" defaultRowHeight="13.5" customHeight="1" zeroHeight="1" x14ac:dyDescent="0.15"/>
  <cols>
    <col min="1" max="34" width="2.5" style="262" customWidth="1"/>
    <col min="35" max="122" width="2.5" style="261" customWidth="1"/>
    <col min="123" max="16384" width="2.5" style="261" hidden="1"/>
  </cols>
  <sheetData>
    <row r="1" spans="2:34" ht="13.5" customHeight="1" x14ac:dyDescent="0.15">
      <c r="B1" s="261"/>
      <c r="C1" s="261"/>
      <c r="D1" s="261"/>
      <c r="E1" s="261"/>
      <c r="F1" s="261"/>
      <c r="G1" s="261"/>
      <c r="H1" s="261"/>
      <c r="I1" s="261"/>
      <c r="J1" s="261"/>
      <c r="K1" s="261"/>
      <c r="L1" s="261"/>
      <c r="M1" s="261"/>
      <c r="N1" s="261"/>
      <c r="O1" s="261"/>
      <c r="P1" s="261"/>
      <c r="Q1" s="261"/>
      <c r="R1" s="261"/>
      <c r="S1" s="261"/>
      <c r="T1" s="261"/>
      <c r="U1" s="261"/>
      <c r="V1" s="261"/>
      <c r="W1" s="261"/>
      <c r="X1" s="261"/>
      <c r="Y1" s="261"/>
      <c r="Z1" s="261"/>
      <c r="AA1" s="261"/>
      <c r="AB1" s="261"/>
      <c r="AC1" s="261"/>
      <c r="AD1" s="261"/>
      <c r="AE1" s="261"/>
      <c r="AF1" s="261"/>
      <c r="AG1" s="261"/>
      <c r="AH1" s="261"/>
    </row>
    <row r="2" spans="2:34" x14ac:dyDescent="0.15">
      <c r="S2" s="261"/>
      <c r="AH2" s="261"/>
    </row>
    <row r="3" spans="2:34" x14ac:dyDescent="0.15">
      <c r="C3" s="261"/>
      <c r="D3" s="261"/>
      <c r="E3" s="261"/>
      <c r="F3" s="261"/>
      <c r="G3" s="261"/>
      <c r="H3" s="261"/>
      <c r="I3" s="261"/>
      <c r="J3" s="261"/>
      <c r="K3" s="261"/>
      <c r="L3" s="261"/>
      <c r="M3" s="261"/>
      <c r="N3" s="261"/>
      <c r="O3" s="261"/>
      <c r="P3" s="261"/>
      <c r="Q3" s="261"/>
      <c r="R3" s="261"/>
      <c r="S3" s="261"/>
      <c r="U3" s="261"/>
      <c r="V3" s="261"/>
      <c r="W3" s="261"/>
      <c r="X3" s="261"/>
      <c r="Y3" s="261"/>
      <c r="Z3" s="261"/>
      <c r="AA3" s="261"/>
      <c r="AB3" s="261"/>
      <c r="AC3" s="261"/>
      <c r="AD3" s="261"/>
      <c r="AE3" s="261"/>
      <c r="AF3" s="261"/>
      <c r="AG3" s="261"/>
      <c r="AH3" s="261"/>
    </row>
    <row r="4" spans="2:34" x14ac:dyDescent="0.15"/>
    <row r="5" spans="2:34" x14ac:dyDescent="0.15"/>
    <row r="6" spans="2:34" x14ac:dyDescent="0.15"/>
    <row r="7" spans="2:34" x14ac:dyDescent="0.15"/>
    <row r="8" spans="2:34" x14ac:dyDescent="0.15"/>
    <row r="9" spans="2:34" x14ac:dyDescent="0.15">
      <c r="AH9" s="261"/>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61"/>
    </row>
    <row r="18" spans="12:34" x14ac:dyDescent="0.15"/>
    <row r="19" spans="12:34" x14ac:dyDescent="0.15"/>
    <row r="20" spans="12:34" x14ac:dyDescent="0.15">
      <c r="AH20" s="261"/>
    </row>
    <row r="21" spans="12:34" x14ac:dyDescent="0.15">
      <c r="AH21" s="261"/>
    </row>
    <row r="22" spans="12:34" x14ac:dyDescent="0.15"/>
    <row r="23" spans="12:34" x14ac:dyDescent="0.15"/>
    <row r="24" spans="12:34" x14ac:dyDescent="0.15">
      <c r="Q24" s="261"/>
    </row>
    <row r="25" spans="12:34" x14ac:dyDescent="0.15"/>
    <row r="26" spans="12:34" x14ac:dyDescent="0.15"/>
    <row r="27" spans="12:34" x14ac:dyDescent="0.15"/>
    <row r="28" spans="12:34" x14ac:dyDescent="0.15">
      <c r="O28" s="261"/>
      <c r="T28" s="261"/>
      <c r="AH28" s="261"/>
    </row>
    <row r="29" spans="12:34" x14ac:dyDescent="0.15"/>
    <row r="30" spans="12:34" x14ac:dyDescent="0.15"/>
    <row r="31" spans="12:34" x14ac:dyDescent="0.15">
      <c r="Q31" s="261"/>
    </row>
    <row r="32" spans="12:34" x14ac:dyDescent="0.15">
      <c r="L32" s="261"/>
    </row>
    <row r="33" spans="2:34" x14ac:dyDescent="0.15">
      <c r="C33" s="261"/>
      <c r="E33" s="261"/>
      <c r="G33" s="261"/>
      <c r="I33" s="261"/>
      <c r="X33" s="261"/>
    </row>
    <row r="34" spans="2:34" x14ac:dyDescent="0.15">
      <c r="B34" s="261"/>
      <c r="P34" s="261"/>
      <c r="R34" s="261"/>
      <c r="T34" s="261"/>
    </row>
    <row r="35" spans="2:34" x14ac:dyDescent="0.15">
      <c r="D35" s="261"/>
      <c r="W35" s="261"/>
      <c r="AC35" s="261"/>
      <c r="AD35" s="261"/>
      <c r="AE35" s="261"/>
      <c r="AF35" s="261"/>
      <c r="AG35" s="261"/>
      <c r="AH35" s="261"/>
    </row>
    <row r="36" spans="2:34" x14ac:dyDescent="0.15">
      <c r="H36" s="261"/>
      <c r="J36" s="261"/>
      <c r="K36" s="261"/>
      <c r="M36" s="261"/>
      <c r="Y36" s="261"/>
      <c r="Z36" s="261"/>
      <c r="AA36" s="261"/>
      <c r="AB36" s="261"/>
      <c r="AC36" s="261"/>
      <c r="AD36" s="261"/>
      <c r="AE36" s="261"/>
      <c r="AF36" s="261"/>
      <c r="AG36" s="261"/>
      <c r="AH36" s="261"/>
    </row>
    <row r="37" spans="2:34" x14ac:dyDescent="0.15">
      <c r="AH37" s="261"/>
    </row>
    <row r="38" spans="2:34" x14ac:dyDescent="0.15">
      <c r="AG38" s="261"/>
      <c r="AH38" s="261"/>
    </row>
    <row r="39" spans="2:34" x14ac:dyDescent="0.15"/>
    <row r="40" spans="2:34" x14ac:dyDescent="0.15">
      <c r="X40" s="261"/>
    </row>
    <row r="41" spans="2:34" x14ac:dyDescent="0.15">
      <c r="R41" s="261"/>
    </row>
    <row r="42" spans="2:34" x14ac:dyDescent="0.15">
      <c r="W42" s="261"/>
    </row>
    <row r="43" spans="2:34" x14ac:dyDescent="0.15">
      <c r="Y43" s="261"/>
      <c r="Z43" s="261"/>
      <c r="AA43" s="261"/>
      <c r="AB43" s="261"/>
      <c r="AC43" s="261"/>
      <c r="AD43" s="261"/>
      <c r="AE43" s="261"/>
      <c r="AF43" s="261"/>
      <c r="AG43" s="261"/>
      <c r="AH43" s="261"/>
    </row>
    <row r="44" spans="2:34" x14ac:dyDescent="0.15">
      <c r="AH44" s="261"/>
    </row>
    <row r="45" spans="2:34" x14ac:dyDescent="0.15">
      <c r="X45" s="261"/>
    </row>
    <row r="46" spans="2:34" x14ac:dyDescent="0.15"/>
    <row r="47" spans="2:34" x14ac:dyDescent="0.15"/>
    <row r="48" spans="2:34" x14ac:dyDescent="0.15">
      <c r="W48" s="261"/>
      <c r="Y48" s="261"/>
      <c r="Z48" s="261"/>
      <c r="AA48" s="261"/>
      <c r="AB48" s="261"/>
      <c r="AC48" s="261"/>
      <c r="AD48" s="261"/>
      <c r="AE48" s="261"/>
      <c r="AF48" s="261"/>
      <c r="AG48" s="261"/>
      <c r="AH48" s="261"/>
    </row>
    <row r="49" spans="28:34" x14ac:dyDescent="0.15"/>
    <row r="50" spans="28:34" x14ac:dyDescent="0.15">
      <c r="AE50" s="261"/>
      <c r="AF50" s="261"/>
      <c r="AG50" s="261"/>
      <c r="AH50" s="261"/>
    </row>
    <row r="51" spans="28:34" x14ac:dyDescent="0.15">
      <c r="AC51" s="261"/>
      <c r="AD51" s="261"/>
      <c r="AE51" s="261"/>
      <c r="AF51" s="261"/>
      <c r="AG51" s="261"/>
      <c r="AH51" s="261"/>
    </row>
    <row r="52" spans="28:34" x14ac:dyDescent="0.15"/>
    <row r="53" spans="28:34" x14ac:dyDescent="0.15">
      <c r="AF53" s="261"/>
      <c r="AG53" s="261"/>
      <c r="AH53" s="261"/>
    </row>
    <row r="54" spans="28:34" x14ac:dyDescent="0.15">
      <c r="AH54" s="261"/>
    </row>
    <row r="55" spans="28:34" x14ac:dyDescent="0.15"/>
    <row r="56" spans="28:34" x14ac:dyDescent="0.15">
      <c r="AB56" s="261"/>
      <c r="AC56" s="261"/>
      <c r="AD56" s="261"/>
      <c r="AE56" s="261"/>
      <c r="AF56" s="261"/>
      <c r="AG56" s="261"/>
      <c r="AH56" s="261"/>
    </row>
    <row r="57" spans="28:34" x14ac:dyDescent="0.15">
      <c r="AH57" s="261"/>
    </row>
    <row r="58" spans="28:34" x14ac:dyDescent="0.15">
      <c r="AH58" s="261"/>
    </row>
    <row r="59" spans="28:34" x14ac:dyDescent="0.15">
      <c r="AG59" s="261"/>
      <c r="AH59" s="261"/>
    </row>
    <row r="60" spans="28:34" x14ac:dyDescent="0.15"/>
    <row r="61" spans="28:34" x14ac:dyDescent="0.15"/>
    <row r="62" spans="28:34" x14ac:dyDescent="0.15"/>
    <row r="63" spans="28:34" x14ac:dyDescent="0.15">
      <c r="AH63" s="261"/>
    </row>
    <row r="64" spans="28:34" x14ac:dyDescent="0.15">
      <c r="AG64" s="261"/>
      <c r="AH64" s="261"/>
    </row>
    <row r="65" spans="28:34" x14ac:dyDescent="0.15"/>
    <row r="66" spans="28:34" x14ac:dyDescent="0.15"/>
    <row r="67" spans="28:34" x14ac:dyDescent="0.15"/>
    <row r="68" spans="28:34" x14ac:dyDescent="0.15">
      <c r="AB68" s="261"/>
      <c r="AC68" s="261"/>
      <c r="AD68" s="261"/>
      <c r="AE68" s="261"/>
      <c r="AF68" s="261"/>
      <c r="AG68" s="261"/>
      <c r="AH68" s="261"/>
    </row>
    <row r="69" spans="28:34" x14ac:dyDescent="0.15">
      <c r="AF69" s="261"/>
      <c r="AG69" s="261"/>
      <c r="AH69" s="261"/>
    </row>
    <row r="70" spans="28:34" x14ac:dyDescent="0.15"/>
    <row r="71" spans="28:34" x14ac:dyDescent="0.15"/>
    <row r="72" spans="28:34" x14ac:dyDescent="0.15"/>
    <row r="73" spans="28:34" x14ac:dyDescent="0.15"/>
    <row r="74" spans="28:34" x14ac:dyDescent="0.15"/>
    <row r="75" spans="28:34" x14ac:dyDescent="0.15">
      <c r="AH75" s="261"/>
    </row>
    <row r="76" spans="28:34" x14ac:dyDescent="0.15">
      <c r="AF76" s="261"/>
      <c r="AG76" s="261"/>
      <c r="AH76" s="261"/>
    </row>
    <row r="77" spans="28:34" x14ac:dyDescent="0.15">
      <c r="AG77" s="261"/>
      <c r="AH77" s="261"/>
    </row>
    <row r="78" spans="28:34" x14ac:dyDescent="0.15"/>
    <row r="79" spans="28:34" x14ac:dyDescent="0.15"/>
    <row r="80" spans="28:34" x14ac:dyDescent="0.15"/>
    <row r="81" spans="25:34" x14ac:dyDescent="0.15"/>
    <row r="82" spans="25:34" x14ac:dyDescent="0.15">
      <c r="Y82" s="261"/>
    </row>
    <row r="83" spans="25:34" x14ac:dyDescent="0.15">
      <c r="Y83" s="261"/>
      <c r="Z83" s="261"/>
      <c r="AA83" s="261"/>
      <c r="AB83" s="261"/>
      <c r="AC83" s="261"/>
      <c r="AD83" s="261"/>
      <c r="AE83" s="261"/>
      <c r="AF83" s="261"/>
      <c r="AG83" s="261"/>
      <c r="AH83" s="261"/>
    </row>
    <row r="84" spans="25:34" x14ac:dyDescent="0.15"/>
    <row r="85" spans="25:34" x14ac:dyDescent="0.15"/>
    <row r="86" spans="25:34" x14ac:dyDescent="0.15"/>
    <row r="87" spans="25:34" x14ac:dyDescent="0.15"/>
    <row r="88" spans="25:34" x14ac:dyDescent="0.15">
      <c r="AH88" s="261"/>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61"/>
      <c r="AG94" s="261"/>
      <c r="AH94" s="261"/>
    </row>
    <row r="95" spans="25:34" ht="13.5" customHeight="1" x14ac:dyDescent="0.15">
      <c r="AH95" s="261"/>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61"/>
    </row>
    <row r="102" spans="33:34" ht="13.5" customHeight="1" x14ac:dyDescent="0.15"/>
    <row r="103" spans="33:34" ht="13.5" customHeight="1" x14ac:dyDescent="0.15"/>
    <row r="104" spans="33:34" ht="13.5" customHeight="1" x14ac:dyDescent="0.15">
      <c r="AG104" s="261"/>
      <c r="AH104" s="261"/>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61"/>
    </row>
    <row r="117" spans="34:122" ht="13.5" customHeight="1" x14ac:dyDescent="0.15"/>
    <row r="118" spans="34:122" ht="13.5" customHeight="1" x14ac:dyDescent="0.15"/>
    <row r="119" spans="34:122" ht="13.5" customHeight="1" x14ac:dyDescent="0.15"/>
    <row r="120" spans="34:122" ht="13.5" customHeight="1" x14ac:dyDescent="0.15">
      <c r="AH120" s="261"/>
    </row>
    <row r="121" spans="34:122" ht="13.5" customHeight="1" x14ac:dyDescent="0.15">
      <c r="AH121" s="261"/>
    </row>
    <row r="122" spans="34:122" ht="13.5" customHeight="1" x14ac:dyDescent="0.15"/>
    <row r="123" spans="34:122" ht="13.5" customHeight="1" x14ac:dyDescent="0.15"/>
    <row r="124" spans="34:122" ht="13.5" customHeight="1" x14ac:dyDescent="0.15"/>
    <row r="125" spans="34:122" ht="13.5" customHeight="1" x14ac:dyDescent="0.15">
      <c r="DR125" s="261" t="s">
        <v>518</v>
      </c>
    </row>
  </sheetData>
  <sheetProtection algorithmName="SHA-512" hashValue="cgnIFtHCC+MGL6Yhn950yNEpf6lh5Jefod5uhiwtZ9vpT5/h7VbkTWZpLA3I51kcUfuQHwShy7xeq2AdaZXkfA==" saltValue="vGkUVn7TqQDNh79JOGHUYg=="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headerFooter alignWithMargins="0">
    <oddFooter>&amp;C&amp;P/&amp;N</oddFooter>
  </headerFooter>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DataSheet"/>
  <dimension ref="A1:P74"/>
  <sheetViews>
    <sheetView workbookViewId="0"/>
  </sheetViews>
  <sheetFormatPr defaultColWidth="11.125" defaultRowHeight="13.5" x14ac:dyDescent="0.15"/>
  <cols>
    <col min="1" max="1" width="45.875" style="148" customWidth="1"/>
    <col min="2" max="8" width="13.375" style="148" customWidth="1"/>
    <col min="9" max="16384" width="11.125" style="148"/>
  </cols>
  <sheetData>
    <row r="1" spans="1:8" x14ac:dyDescent="0.15">
      <c r="A1" s="142"/>
      <c r="B1" s="143"/>
      <c r="C1" s="144"/>
      <c r="D1" s="145"/>
      <c r="E1" s="146"/>
      <c r="F1" s="146"/>
      <c r="G1" s="146"/>
      <c r="H1" s="147"/>
    </row>
    <row r="2" spans="1:8" x14ac:dyDescent="0.15">
      <c r="A2" s="149"/>
      <c r="B2" s="150"/>
      <c r="C2" s="151"/>
      <c r="D2" s="152" t="s">
        <v>51</v>
      </c>
      <c r="E2" s="153"/>
      <c r="F2" s="154" t="s">
        <v>568</v>
      </c>
      <c r="G2" s="155"/>
      <c r="H2" s="156"/>
    </row>
    <row r="3" spans="1:8" x14ac:dyDescent="0.15">
      <c r="A3" s="152" t="s">
        <v>561</v>
      </c>
      <c r="B3" s="157"/>
      <c r="C3" s="158"/>
      <c r="D3" s="159">
        <v>61853</v>
      </c>
      <c r="E3" s="160"/>
      <c r="F3" s="161">
        <v>47738</v>
      </c>
      <c r="G3" s="162"/>
      <c r="H3" s="163"/>
    </row>
    <row r="4" spans="1:8" x14ac:dyDescent="0.15">
      <c r="A4" s="164"/>
      <c r="B4" s="165"/>
      <c r="C4" s="166"/>
      <c r="D4" s="167">
        <v>34058</v>
      </c>
      <c r="E4" s="168"/>
      <c r="F4" s="169">
        <v>24937</v>
      </c>
      <c r="G4" s="170"/>
      <c r="H4" s="171"/>
    </row>
    <row r="5" spans="1:8" x14ac:dyDescent="0.15">
      <c r="A5" s="152" t="s">
        <v>563</v>
      </c>
      <c r="B5" s="157"/>
      <c r="C5" s="158"/>
      <c r="D5" s="159">
        <v>35331</v>
      </c>
      <c r="E5" s="160"/>
      <c r="F5" s="161">
        <v>52191</v>
      </c>
      <c r="G5" s="162"/>
      <c r="H5" s="163"/>
    </row>
    <row r="6" spans="1:8" x14ac:dyDescent="0.15">
      <c r="A6" s="164"/>
      <c r="B6" s="165"/>
      <c r="C6" s="166"/>
      <c r="D6" s="167">
        <v>20058</v>
      </c>
      <c r="E6" s="168"/>
      <c r="F6" s="169">
        <v>24843</v>
      </c>
      <c r="G6" s="170"/>
      <c r="H6" s="171"/>
    </row>
    <row r="7" spans="1:8" x14ac:dyDescent="0.15">
      <c r="A7" s="152" t="s">
        <v>564</v>
      </c>
      <c r="B7" s="157"/>
      <c r="C7" s="158"/>
      <c r="D7" s="159">
        <v>25869</v>
      </c>
      <c r="E7" s="160"/>
      <c r="F7" s="161">
        <v>47387</v>
      </c>
      <c r="G7" s="162"/>
      <c r="H7" s="163"/>
    </row>
    <row r="8" spans="1:8" x14ac:dyDescent="0.15">
      <c r="A8" s="164"/>
      <c r="B8" s="165"/>
      <c r="C8" s="166"/>
      <c r="D8" s="167">
        <v>10181</v>
      </c>
      <c r="E8" s="168"/>
      <c r="F8" s="169">
        <v>24928</v>
      </c>
      <c r="G8" s="170"/>
      <c r="H8" s="171"/>
    </row>
    <row r="9" spans="1:8" x14ac:dyDescent="0.15">
      <c r="A9" s="152" t="s">
        <v>565</v>
      </c>
      <c r="B9" s="157"/>
      <c r="C9" s="158"/>
      <c r="D9" s="159">
        <v>23637</v>
      </c>
      <c r="E9" s="160"/>
      <c r="F9" s="161">
        <v>51264</v>
      </c>
      <c r="G9" s="162"/>
      <c r="H9" s="163"/>
    </row>
    <row r="10" spans="1:8" x14ac:dyDescent="0.15">
      <c r="A10" s="164"/>
      <c r="B10" s="165"/>
      <c r="C10" s="166"/>
      <c r="D10" s="167">
        <v>14517</v>
      </c>
      <c r="E10" s="168"/>
      <c r="F10" s="169">
        <v>26040</v>
      </c>
      <c r="G10" s="170"/>
      <c r="H10" s="171"/>
    </row>
    <row r="11" spans="1:8" x14ac:dyDescent="0.15">
      <c r="A11" s="152" t="s">
        <v>566</v>
      </c>
      <c r="B11" s="157"/>
      <c r="C11" s="158"/>
      <c r="D11" s="159">
        <v>40655</v>
      </c>
      <c r="E11" s="160"/>
      <c r="F11" s="161">
        <v>52068</v>
      </c>
      <c r="G11" s="162"/>
      <c r="H11" s="163"/>
    </row>
    <row r="12" spans="1:8" x14ac:dyDescent="0.15">
      <c r="A12" s="164"/>
      <c r="B12" s="165"/>
      <c r="C12" s="172"/>
      <c r="D12" s="167">
        <v>13395</v>
      </c>
      <c r="E12" s="168"/>
      <c r="F12" s="169">
        <v>26936</v>
      </c>
      <c r="G12" s="170"/>
      <c r="H12" s="171"/>
    </row>
    <row r="13" spans="1:8" x14ac:dyDescent="0.15">
      <c r="A13" s="152"/>
      <c r="B13" s="157"/>
      <c r="C13" s="158"/>
      <c r="D13" s="159">
        <v>37469</v>
      </c>
      <c r="E13" s="160"/>
      <c r="F13" s="161">
        <v>50130</v>
      </c>
      <c r="G13" s="173"/>
      <c r="H13" s="163"/>
    </row>
    <row r="14" spans="1:8" x14ac:dyDescent="0.15">
      <c r="A14" s="164"/>
      <c r="B14" s="165"/>
      <c r="C14" s="166"/>
      <c r="D14" s="167">
        <v>18442</v>
      </c>
      <c r="E14" s="168"/>
      <c r="F14" s="169">
        <v>25537</v>
      </c>
      <c r="G14" s="170"/>
      <c r="H14" s="171"/>
    </row>
    <row r="17" spans="1:11" x14ac:dyDescent="0.15">
      <c r="A17" s="148" t="s">
        <v>52</v>
      </c>
    </row>
    <row r="18" spans="1:11" x14ac:dyDescent="0.15">
      <c r="A18" s="174"/>
      <c r="B18" s="174" t="str">
        <f>実質収支比率等に係る経年分析!F$46</f>
        <v>H28</v>
      </c>
      <c r="C18" s="174" t="str">
        <f>実質収支比率等に係る経年分析!G$46</f>
        <v>H29</v>
      </c>
      <c r="D18" s="174" t="str">
        <f>実質収支比率等に係る経年分析!H$46</f>
        <v>H30</v>
      </c>
      <c r="E18" s="174" t="str">
        <f>実質収支比率等に係る経年分析!I$46</f>
        <v>R01</v>
      </c>
      <c r="F18" s="174" t="str">
        <f>実質収支比率等に係る経年分析!J$46</f>
        <v>R02</v>
      </c>
    </row>
    <row r="19" spans="1:11" x14ac:dyDescent="0.15">
      <c r="A19" s="174" t="s">
        <v>53</v>
      </c>
      <c r="B19" s="174">
        <f>ROUND(VALUE(SUBSTITUTE(実質収支比率等に係る経年分析!F$48,"▲","-")),2)</f>
        <v>3.2</v>
      </c>
      <c r="C19" s="174">
        <f>ROUND(VALUE(SUBSTITUTE(実質収支比率等に係る経年分析!G$48,"▲","-")),2)</f>
        <v>3.23</v>
      </c>
      <c r="D19" s="174">
        <f>ROUND(VALUE(SUBSTITUTE(実質収支比率等に係る経年分析!H$48,"▲","-")),2)</f>
        <v>3.46</v>
      </c>
      <c r="E19" s="174">
        <f>ROUND(VALUE(SUBSTITUTE(実質収支比率等に係る経年分析!I$48,"▲","-")),2)</f>
        <v>3.57</v>
      </c>
      <c r="F19" s="174">
        <f>ROUND(VALUE(SUBSTITUTE(実質収支比率等に係る経年分析!J$48,"▲","-")),2)</f>
        <v>3.92</v>
      </c>
    </row>
    <row r="20" spans="1:11" x14ac:dyDescent="0.15">
      <c r="A20" s="174" t="s">
        <v>54</v>
      </c>
      <c r="B20" s="174">
        <f>ROUND(VALUE(SUBSTITUTE(実質収支比率等に係る経年分析!F$47,"▲","-")),2)</f>
        <v>36.17</v>
      </c>
      <c r="C20" s="174">
        <f>ROUND(VALUE(SUBSTITUTE(実質収支比率等に係る経年分析!G$47,"▲","-")),2)</f>
        <v>32.549999999999997</v>
      </c>
      <c r="D20" s="174">
        <f>ROUND(VALUE(SUBSTITUTE(実質収支比率等に係る経年分析!H$47,"▲","-")),2)</f>
        <v>26.53</v>
      </c>
      <c r="E20" s="174">
        <f>ROUND(VALUE(SUBSTITUTE(実質収支比率等に係る経年分析!I$47,"▲","-")),2)</f>
        <v>25.4</v>
      </c>
      <c r="F20" s="174">
        <f>ROUND(VALUE(SUBSTITUTE(実質収支比率等に係る経年分析!J$47,"▲","-")),2)</f>
        <v>26.57</v>
      </c>
    </row>
    <row r="21" spans="1:11" x14ac:dyDescent="0.15">
      <c r="A21" s="174" t="s">
        <v>55</v>
      </c>
      <c r="B21" s="174">
        <f>IF(ISNUMBER(VALUE(SUBSTITUTE(実質収支比率等に係る経年分析!F$49,"▲","-"))),ROUND(VALUE(SUBSTITUTE(実質収支比率等に係る経年分析!F$49,"▲","-")),2),NA())</f>
        <v>-2.84</v>
      </c>
      <c r="C21" s="174">
        <f>IF(ISNUMBER(VALUE(SUBSTITUTE(実質収支比率等に係る経年分析!G$49,"▲","-"))),ROUND(VALUE(SUBSTITUTE(実質収支比率等に係る経年分析!G$49,"▲","-")),2),NA())</f>
        <v>-0.12</v>
      </c>
      <c r="D21" s="174">
        <f>IF(ISNUMBER(VALUE(SUBSTITUTE(実質収支比率等に係る経年分析!H$49,"▲","-"))),ROUND(VALUE(SUBSTITUTE(実質収支比率等に係る経年分析!H$49,"▲","-")),2),NA())</f>
        <v>0.04</v>
      </c>
      <c r="E21" s="174">
        <f>IF(ISNUMBER(VALUE(SUBSTITUTE(実質収支比率等に係る経年分析!I$49,"▲","-"))),ROUND(VALUE(SUBSTITUTE(実質収支比率等に係る経年分析!I$49,"▲","-")),2),NA())</f>
        <v>-0.89</v>
      </c>
      <c r="F21" s="174">
        <f>IF(ISNUMBER(VALUE(SUBSTITUTE(実質収支比率等に係る経年分析!J$49,"▲","-"))),ROUND(VALUE(SUBSTITUTE(実質収支比率等に係る経年分析!J$49,"▲","-")),2),NA())</f>
        <v>2.36</v>
      </c>
    </row>
    <row r="24" spans="1:11" x14ac:dyDescent="0.15">
      <c r="A24" s="148" t="s">
        <v>56</v>
      </c>
    </row>
    <row r="25" spans="1:11" x14ac:dyDescent="0.15">
      <c r="A25" s="175"/>
      <c r="B25" s="175" t="str">
        <f>連結実質赤字比率に係る赤字・黒字の構成分析!F$33</f>
        <v>H28</v>
      </c>
      <c r="C25" s="175"/>
      <c r="D25" s="175" t="str">
        <f>連結実質赤字比率に係る赤字・黒字の構成分析!G$33</f>
        <v>H29</v>
      </c>
      <c r="E25" s="175"/>
      <c r="F25" s="175" t="str">
        <f>連結実質赤字比率に係る赤字・黒字の構成分析!H$33</f>
        <v>H30</v>
      </c>
      <c r="G25" s="175"/>
      <c r="H25" s="175" t="str">
        <f>連結実質赤字比率に係る赤字・黒字の構成分析!I$33</f>
        <v>R01</v>
      </c>
      <c r="I25" s="175"/>
      <c r="J25" s="175" t="str">
        <f>連結実質赤字比率に係る赤字・黒字の構成分析!J$33</f>
        <v>R02</v>
      </c>
      <c r="K25" s="175"/>
    </row>
    <row r="26" spans="1:11" x14ac:dyDescent="0.15">
      <c r="A26" s="175"/>
      <c r="B26" s="175" t="s">
        <v>57</v>
      </c>
      <c r="C26" s="175" t="s">
        <v>58</v>
      </c>
      <c r="D26" s="175" t="s">
        <v>57</v>
      </c>
      <c r="E26" s="175" t="s">
        <v>58</v>
      </c>
      <c r="F26" s="175" t="s">
        <v>57</v>
      </c>
      <c r="G26" s="175" t="s">
        <v>58</v>
      </c>
      <c r="H26" s="175" t="s">
        <v>57</v>
      </c>
      <c r="I26" s="175" t="s">
        <v>58</v>
      </c>
      <c r="J26" s="175" t="s">
        <v>57</v>
      </c>
      <c r="K26" s="175" t="s">
        <v>58</v>
      </c>
    </row>
    <row r="27" spans="1:11" x14ac:dyDescent="0.15">
      <c r="A27" s="175" t="str">
        <f>IF(連結実質赤字比率に係る赤字・黒字の構成分析!C$43="",NA(),連結実質赤字比率に係る赤字・黒字の構成分析!C$43)</f>
        <v>その他会計（黒字）</v>
      </c>
      <c r="B27" s="175" t="e">
        <f>IF(ROUND(VALUE(SUBSTITUTE(連結実質赤字比率に係る赤字・黒字の構成分析!F$43,"▲", "-")), 2) &lt; 0, ABS(ROUND(VALUE(SUBSTITUTE(連結実質赤字比率に係る赤字・黒字の構成分析!F$43,"▲", "-")), 2)), NA())</f>
        <v>#N/A</v>
      </c>
      <c r="C27" s="175">
        <f>IF(ROUND(VALUE(SUBSTITUTE(連結実質赤字比率に係る赤字・黒字の構成分析!F$43,"▲", "-")), 2) &gt;= 0, ABS(ROUND(VALUE(SUBSTITUTE(連結実質赤字比率に係る赤字・黒字の構成分析!F$43,"▲", "-")), 2)), NA())</f>
        <v>0.04</v>
      </c>
      <c r="D27" s="175" t="e">
        <f>IF(ROUND(VALUE(SUBSTITUTE(連結実質赤字比率に係る赤字・黒字の構成分析!G$43,"▲", "-")), 2) &lt; 0, ABS(ROUND(VALUE(SUBSTITUTE(連結実質赤字比率に係る赤字・黒字の構成分析!G$43,"▲", "-")), 2)), NA())</f>
        <v>#N/A</v>
      </c>
      <c r="E27" s="175">
        <f>IF(ROUND(VALUE(SUBSTITUTE(連結実質赤字比率に係る赤字・黒字の構成分析!G$43,"▲", "-")), 2) &gt;= 0, ABS(ROUND(VALUE(SUBSTITUTE(連結実質赤字比率に係る赤字・黒字の構成分析!G$43,"▲", "-")), 2)), NA())</f>
        <v>1.27</v>
      </c>
      <c r="F27" s="175" t="e">
        <f>IF(ROUND(VALUE(SUBSTITUTE(連結実質赤字比率に係る赤字・黒字の構成分析!H$43,"▲", "-")), 2) &lt; 0, ABS(ROUND(VALUE(SUBSTITUTE(連結実質赤字比率に係る赤字・黒字の構成分析!H$43,"▲", "-")), 2)), NA())</f>
        <v>#N/A</v>
      </c>
      <c r="G27" s="175">
        <f>IF(ROUND(VALUE(SUBSTITUTE(連結実質赤字比率に係る赤字・黒字の構成分析!H$43,"▲", "-")), 2) &gt;= 0, ABS(ROUND(VALUE(SUBSTITUTE(連結実質赤字比率に係る赤字・黒字の構成分析!H$43,"▲", "-")), 2)), NA())</f>
        <v>0.4</v>
      </c>
      <c r="H27" s="175" t="e">
        <f>IF(ROUND(VALUE(SUBSTITUTE(連結実質赤字比率に係る赤字・黒字の構成分析!I$43,"▲", "-")), 2) &lt; 0, ABS(ROUND(VALUE(SUBSTITUTE(連結実質赤字比率に係る赤字・黒字の構成分析!I$43,"▲", "-")), 2)), NA())</f>
        <v>#VALUE!</v>
      </c>
      <c r="I27" s="175" t="e">
        <f>IF(ROUND(VALUE(SUBSTITUTE(連結実質赤字比率に係る赤字・黒字の構成分析!I$43,"▲", "-")), 2) &gt;= 0, ABS(ROUND(VALUE(SUBSTITUTE(連結実質赤字比率に係る赤字・黒字の構成分析!I$43,"▲", "-")), 2)), NA())</f>
        <v>#VALUE!</v>
      </c>
      <c r="J27" s="175" t="e">
        <f>IF(ROUND(VALUE(SUBSTITUTE(連結実質赤字比率に係る赤字・黒字の構成分析!J$43,"▲", "-")), 2) &lt; 0, ABS(ROUND(VALUE(SUBSTITUTE(連結実質赤字比率に係る赤字・黒字の構成分析!J$43,"▲", "-")), 2)), NA())</f>
        <v>#VALUE!</v>
      </c>
      <c r="K27" s="175" t="e">
        <f>IF(ROUND(VALUE(SUBSTITUTE(連結実質赤字比率に係る赤字・黒字の構成分析!J$43,"▲", "-")), 2) &gt;= 0, ABS(ROUND(VALUE(SUBSTITUTE(連結実質赤字比率に係る赤字・黒字の構成分析!J$43,"▲", "-")), 2)), NA())</f>
        <v>#VALUE!</v>
      </c>
    </row>
    <row r="28" spans="1:11" x14ac:dyDescent="0.15">
      <c r="A28" s="175" t="str">
        <f>IF(連結実質赤字比率に係る赤字・黒字の構成分析!C$42="",NA(),連結実質赤字比率に係る赤字・黒字の構成分析!C$42)</f>
        <v>その他会計（赤字）</v>
      </c>
      <c r="B28" s="175" t="e">
        <f>IF(ROUND(VALUE(SUBSTITUTE(連結実質赤字比率に係る赤字・黒字の構成分析!F$42,"▲", "-")), 2) &lt; 0, ABS(ROUND(VALUE(SUBSTITUTE(連結実質赤字比率に係る赤字・黒字の構成分析!F$42,"▲", "-")), 2)), NA())</f>
        <v>#VALUE!</v>
      </c>
      <c r="C28" s="175" t="e">
        <f>IF(ROUND(VALUE(SUBSTITUTE(連結実質赤字比率に係る赤字・黒字の構成分析!F$42,"▲", "-")), 2) &gt;= 0, ABS(ROUND(VALUE(SUBSTITUTE(連結実質赤字比率に係る赤字・黒字の構成分析!F$42,"▲", "-")), 2)), NA())</f>
        <v>#VALUE!</v>
      </c>
      <c r="D28" s="175" t="e">
        <f>IF(ROUND(VALUE(SUBSTITUTE(連結実質赤字比率に係る赤字・黒字の構成分析!G$42,"▲", "-")), 2) &lt; 0, ABS(ROUND(VALUE(SUBSTITUTE(連結実質赤字比率に係る赤字・黒字の構成分析!G$42,"▲", "-")), 2)), NA())</f>
        <v>#VALUE!</v>
      </c>
      <c r="E28" s="175" t="e">
        <f>IF(ROUND(VALUE(SUBSTITUTE(連結実質赤字比率に係る赤字・黒字の構成分析!G$42,"▲", "-")), 2) &gt;= 0, ABS(ROUND(VALUE(SUBSTITUTE(連結実質赤字比率に係る赤字・黒字の構成分析!G$42,"▲", "-")), 2)), NA())</f>
        <v>#VALUE!</v>
      </c>
      <c r="F28" s="175" t="e">
        <f>IF(ROUND(VALUE(SUBSTITUTE(連結実質赤字比率に係る赤字・黒字の構成分析!H$42,"▲", "-")), 2) &lt; 0, ABS(ROUND(VALUE(SUBSTITUTE(連結実質赤字比率に係る赤字・黒字の構成分析!H$42,"▲", "-")), 2)), NA())</f>
        <v>#VALUE!</v>
      </c>
      <c r="G28" s="175" t="e">
        <f>IF(ROUND(VALUE(SUBSTITUTE(連結実質赤字比率に係る赤字・黒字の構成分析!H$42,"▲", "-")), 2) &gt;= 0, ABS(ROUND(VALUE(SUBSTITUTE(連結実質赤字比率に係る赤字・黒字の構成分析!H$42,"▲", "-")), 2)), NA())</f>
        <v>#VALUE!</v>
      </c>
      <c r="H28" s="175" t="e">
        <f>IF(ROUND(VALUE(SUBSTITUTE(連結実質赤字比率に係る赤字・黒字の構成分析!I$42,"▲", "-")), 2) &lt; 0, ABS(ROUND(VALUE(SUBSTITUTE(連結実質赤字比率に係る赤字・黒字の構成分析!I$42,"▲", "-")), 2)), NA())</f>
        <v>#VALUE!</v>
      </c>
      <c r="I28" s="175" t="e">
        <f>IF(ROUND(VALUE(SUBSTITUTE(連結実質赤字比率に係る赤字・黒字の構成分析!I$42,"▲", "-")), 2) &gt;= 0, ABS(ROUND(VALUE(SUBSTITUTE(連結実質赤字比率に係る赤字・黒字の構成分析!I$42,"▲", "-")), 2)), NA())</f>
        <v>#VALUE!</v>
      </c>
      <c r="J28" s="175" t="e">
        <f>IF(ROUND(VALUE(SUBSTITUTE(連結実質赤字比率に係る赤字・黒字の構成分析!J$42,"▲", "-")), 2) &lt; 0, ABS(ROUND(VALUE(SUBSTITUTE(連結実質赤字比率に係る赤字・黒字の構成分析!J$42,"▲", "-")), 2)), NA())</f>
        <v>#VALUE!</v>
      </c>
      <c r="K28" s="175" t="e">
        <f>IF(ROUND(VALUE(SUBSTITUTE(連結実質赤字比率に係る赤字・黒字の構成分析!J$42,"▲", "-")), 2) &gt;= 0, ABS(ROUND(VALUE(SUBSTITUTE(連結実質赤字比率に係る赤字・黒字の構成分析!J$42,"▲", "-")), 2)), NA())</f>
        <v>#VALUE!</v>
      </c>
    </row>
    <row r="29" spans="1:11" x14ac:dyDescent="0.15">
      <c r="A29" s="175" t="e">
        <f>IF(連結実質赤字比率に係る赤字・黒字の構成分析!C$41="",NA(),連結実質赤字比率に係る赤字・黒字の構成分析!C$41)</f>
        <v>#N/A</v>
      </c>
      <c r="B29" s="175" t="e">
        <f>IF(ROUND(VALUE(SUBSTITUTE(連結実質赤字比率に係る赤字・黒字の構成分析!F$41,"▲", "-")), 2) &lt; 0, ABS(ROUND(VALUE(SUBSTITUTE(連結実質赤字比率に係る赤字・黒字の構成分析!F$41,"▲", "-")), 2)), NA())</f>
        <v>#VALUE!</v>
      </c>
      <c r="C29" s="175" t="e">
        <f>IF(ROUND(VALUE(SUBSTITUTE(連結実質赤字比率に係る赤字・黒字の構成分析!F$41,"▲", "-")), 2) &gt;= 0, ABS(ROUND(VALUE(SUBSTITUTE(連結実質赤字比率に係る赤字・黒字の構成分析!F$41,"▲", "-")), 2)), NA())</f>
        <v>#VALUE!</v>
      </c>
      <c r="D29" s="175" t="e">
        <f>IF(ROUND(VALUE(SUBSTITUTE(連結実質赤字比率に係る赤字・黒字の構成分析!G$41,"▲", "-")), 2) &lt; 0, ABS(ROUND(VALUE(SUBSTITUTE(連結実質赤字比率に係る赤字・黒字の構成分析!G$41,"▲", "-")), 2)), NA())</f>
        <v>#VALUE!</v>
      </c>
      <c r="E29" s="175" t="e">
        <f>IF(ROUND(VALUE(SUBSTITUTE(連結実質赤字比率に係る赤字・黒字の構成分析!G$41,"▲", "-")), 2) &gt;= 0, ABS(ROUND(VALUE(SUBSTITUTE(連結実質赤字比率に係る赤字・黒字の構成分析!G$41,"▲", "-")), 2)), NA())</f>
        <v>#VALUE!</v>
      </c>
      <c r="F29" s="175" t="e">
        <f>IF(ROUND(VALUE(SUBSTITUTE(連結実質赤字比率に係る赤字・黒字の構成分析!H$41,"▲", "-")), 2) &lt; 0, ABS(ROUND(VALUE(SUBSTITUTE(連結実質赤字比率に係る赤字・黒字の構成分析!H$41,"▲", "-")), 2)), NA())</f>
        <v>#VALUE!</v>
      </c>
      <c r="G29" s="175" t="e">
        <f>IF(ROUND(VALUE(SUBSTITUTE(連結実質赤字比率に係る赤字・黒字の構成分析!H$41,"▲", "-")), 2) &gt;= 0, ABS(ROUND(VALUE(SUBSTITUTE(連結実質赤字比率に係る赤字・黒字の構成分析!H$41,"▲", "-")), 2)), NA())</f>
        <v>#VALUE!</v>
      </c>
      <c r="H29" s="175" t="e">
        <f>IF(ROUND(VALUE(SUBSTITUTE(連結実質赤字比率に係る赤字・黒字の構成分析!I$41,"▲", "-")), 2) &lt; 0, ABS(ROUND(VALUE(SUBSTITUTE(連結実質赤字比率に係る赤字・黒字の構成分析!I$41,"▲", "-")), 2)), NA())</f>
        <v>#VALUE!</v>
      </c>
      <c r="I29" s="175" t="e">
        <f>IF(ROUND(VALUE(SUBSTITUTE(連結実質赤字比率に係る赤字・黒字の構成分析!I$41,"▲", "-")), 2) &gt;= 0, ABS(ROUND(VALUE(SUBSTITUTE(連結実質赤字比率に係る赤字・黒字の構成分析!I$41,"▲", "-")), 2)), NA())</f>
        <v>#VALUE!</v>
      </c>
      <c r="J29" s="175" t="e">
        <f>IF(ROUND(VALUE(SUBSTITUTE(連結実質赤字比率に係る赤字・黒字の構成分析!J$41,"▲", "-")), 2) &lt; 0, ABS(ROUND(VALUE(SUBSTITUTE(連結実質赤字比率に係る赤字・黒字の構成分析!J$41,"▲", "-")), 2)), NA())</f>
        <v>#VALUE!</v>
      </c>
      <c r="K29" s="175" t="e">
        <f>IF(ROUND(VALUE(SUBSTITUTE(連結実質赤字比率に係る赤字・黒字の構成分析!J$41,"▲", "-")), 2) &gt;= 0, ABS(ROUND(VALUE(SUBSTITUTE(連結実質赤字比率に係る赤字・黒字の構成分析!J$41,"▲", "-")), 2)), NA())</f>
        <v>#VALUE!</v>
      </c>
    </row>
    <row r="30" spans="1:11" x14ac:dyDescent="0.15">
      <c r="A30" s="175" t="str">
        <f>IF(連結実質赤字比率に係る赤字・黒字の構成分析!C$40="",NA(),連結実質赤字比率に係る赤字・黒字の構成分析!C$40)</f>
        <v>工業用地造成事業特別会計</v>
      </c>
      <c r="B30" s="175" t="e">
        <f>IF(ROUND(VALUE(SUBSTITUTE(連結実質赤字比率に係る赤字・黒字の構成分析!F$40,"▲", "-")), 2) &lt; 0, ABS(ROUND(VALUE(SUBSTITUTE(連結実質赤字比率に係る赤字・黒字の構成分析!F$40,"▲", "-")), 2)), NA())</f>
        <v>#N/A</v>
      </c>
      <c r="C30" s="175">
        <f>IF(ROUND(VALUE(SUBSTITUTE(連結実質赤字比率に係る赤字・黒字の構成分析!F$40,"▲", "-")), 2) &gt;= 0, ABS(ROUND(VALUE(SUBSTITUTE(連結実質赤字比率に係る赤字・黒字の構成分析!F$40,"▲", "-")), 2)), NA())</f>
        <v>0.04</v>
      </c>
      <c r="D30" s="175" t="e">
        <f>IF(ROUND(VALUE(SUBSTITUTE(連結実質赤字比率に係る赤字・黒字の構成分析!G$40,"▲", "-")), 2) &lt; 0, ABS(ROUND(VALUE(SUBSTITUTE(連結実質赤字比率に係る赤字・黒字の構成分析!G$40,"▲", "-")), 2)), NA())</f>
        <v>#N/A</v>
      </c>
      <c r="E30" s="175">
        <f>IF(ROUND(VALUE(SUBSTITUTE(連結実質赤字比率に係る赤字・黒字の構成分析!G$40,"▲", "-")), 2) &gt;= 0, ABS(ROUND(VALUE(SUBSTITUTE(連結実質赤字比率に係る赤字・黒字の構成分析!G$40,"▲", "-")), 2)), NA())</f>
        <v>0.06</v>
      </c>
      <c r="F30" s="175" t="e">
        <f>IF(ROUND(VALUE(SUBSTITUTE(連結実質赤字比率に係る赤字・黒字の構成分析!H$40,"▲", "-")), 2) &lt; 0, ABS(ROUND(VALUE(SUBSTITUTE(連結実質赤字比率に係る赤字・黒字の構成分析!H$40,"▲", "-")), 2)), NA())</f>
        <v>#N/A</v>
      </c>
      <c r="G30" s="175">
        <f>IF(ROUND(VALUE(SUBSTITUTE(連結実質赤字比率に係る赤字・黒字の構成分析!H$40,"▲", "-")), 2) &gt;= 0, ABS(ROUND(VALUE(SUBSTITUTE(連結実質赤字比率に係る赤字・黒字の構成分析!H$40,"▲", "-")), 2)), NA())</f>
        <v>0.03</v>
      </c>
      <c r="H30" s="175" t="e">
        <f>IF(ROUND(VALUE(SUBSTITUTE(連結実質赤字比率に係る赤字・黒字の構成分析!I$40,"▲", "-")), 2) &lt; 0, ABS(ROUND(VALUE(SUBSTITUTE(連結実質赤字比率に係る赤字・黒字の構成分析!I$40,"▲", "-")), 2)), NA())</f>
        <v>#N/A</v>
      </c>
      <c r="I30" s="175">
        <f>IF(ROUND(VALUE(SUBSTITUTE(連結実質赤字比率に係る赤字・黒字の構成分析!I$40,"▲", "-")), 2) &gt;= 0, ABS(ROUND(VALUE(SUBSTITUTE(連結実質赤字比率に係る赤字・黒字の構成分析!I$40,"▲", "-")), 2)), NA())</f>
        <v>0.02</v>
      </c>
      <c r="J30" s="175" t="e">
        <f>IF(ROUND(VALUE(SUBSTITUTE(連結実質赤字比率に係る赤字・黒字の構成分析!J$40,"▲", "-")), 2) &lt; 0, ABS(ROUND(VALUE(SUBSTITUTE(連結実質赤字比率に係る赤字・黒字の構成分析!J$40,"▲", "-")), 2)), NA())</f>
        <v>#N/A</v>
      </c>
      <c r="K30" s="175">
        <f>IF(ROUND(VALUE(SUBSTITUTE(連結実質赤字比率に係る赤字・黒字の構成分析!J$40,"▲", "-")), 2) &gt;= 0, ABS(ROUND(VALUE(SUBSTITUTE(連結実質赤字比率に係る赤字・黒字の構成分析!J$40,"▲", "-")), 2)), NA())</f>
        <v>0.01</v>
      </c>
    </row>
    <row r="31" spans="1:11" x14ac:dyDescent="0.15">
      <c r="A31" s="175" t="str">
        <f>IF(連結実質赤字比率に係る赤字・黒字の構成分析!C$39="",NA(),連結実質赤字比率に係る赤字・黒字の構成分析!C$39)</f>
        <v>後期高齢者医療特別会計</v>
      </c>
      <c r="B31" s="175" t="e">
        <f>IF(ROUND(VALUE(SUBSTITUTE(連結実質赤字比率に係る赤字・黒字の構成分析!F$39,"▲", "-")), 2) &lt; 0, ABS(ROUND(VALUE(SUBSTITUTE(連結実質赤字比率に係る赤字・黒字の構成分析!F$39,"▲", "-")), 2)), NA())</f>
        <v>#N/A</v>
      </c>
      <c r="C31" s="175">
        <f>IF(ROUND(VALUE(SUBSTITUTE(連結実質赤字比率に係る赤字・黒字の構成分析!F$39,"▲", "-")), 2) &gt;= 0, ABS(ROUND(VALUE(SUBSTITUTE(連結実質赤字比率に係る赤字・黒字の構成分析!F$39,"▲", "-")), 2)), NA())</f>
        <v>0.06</v>
      </c>
      <c r="D31" s="175" t="e">
        <f>IF(ROUND(VALUE(SUBSTITUTE(連結実質赤字比率に係る赤字・黒字の構成分析!G$39,"▲", "-")), 2) &lt; 0, ABS(ROUND(VALUE(SUBSTITUTE(連結実質赤字比率に係る赤字・黒字の構成分析!G$39,"▲", "-")), 2)), NA())</f>
        <v>#N/A</v>
      </c>
      <c r="E31" s="175">
        <f>IF(ROUND(VALUE(SUBSTITUTE(連結実質赤字比率に係る赤字・黒字の構成分析!G$39,"▲", "-")), 2) &gt;= 0, ABS(ROUND(VALUE(SUBSTITUTE(連結実質赤字比率に係る赤字・黒字の構成分析!G$39,"▲", "-")), 2)), NA())</f>
        <v>0.03</v>
      </c>
      <c r="F31" s="175" t="e">
        <f>IF(ROUND(VALUE(SUBSTITUTE(連結実質赤字比率に係る赤字・黒字の構成分析!H$39,"▲", "-")), 2) &lt; 0, ABS(ROUND(VALUE(SUBSTITUTE(連結実質赤字比率に係る赤字・黒字の構成分析!H$39,"▲", "-")), 2)), NA())</f>
        <v>#N/A</v>
      </c>
      <c r="G31" s="175">
        <f>IF(ROUND(VALUE(SUBSTITUTE(連結実質赤字比率に係る赤字・黒字の構成分析!H$39,"▲", "-")), 2) &gt;= 0, ABS(ROUND(VALUE(SUBSTITUTE(連結実質赤字比率に係る赤字・黒字の構成分析!H$39,"▲", "-")), 2)), NA())</f>
        <v>0.03</v>
      </c>
      <c r="H31" s="175" t="e">
        <f>IF(ROUND(VALUE(SUBSTITUTE(連結実質赤字比率に係る赤字・黒字の構成分析!I$39,"▲", "-")), 2) &lt; 0, ABS(ROUND(VALUE(SUBSTITUTE(連結実質赤字比率に係る赤字・黒字の構成分析!I$39,"▲", "-")), 2)), NA())</f>
        <v>#N/A</v>
      </c>
      <c r="I31" s="175">
        <f>IF(ROUND(VALUE(SUBSTITUTE(連結実質赤字比率に係る赤字・黒字の構成分析!I$39,"▲", "-")), 2) &gt;= 0, ABS(ROUND(VALUE(SUBSTITUTE(連結実質赤字比率に係る赤字・黒字の構成分析!I$39,"▲", "-")), 2)), NA())</f>
        <v>0.01</v>
      </c>
      <c r="J31" s="175" t="e">
        <f>IF(ROUND(VALUE(SUBSTITUTE(連結実質赤字比率に係る赤字・黒字の構成分析!J$39,"▲", "-")), 2) &lt; 0, ABS(ROUND(VALUE(SUBSTITUTE(連結実質赤字比率に係る赤字・黒字の構成分析!J$39,"▲", "-")), 2)), NA())</f>
        <v>#N/A</v>
      </c>
      <c r="K31" s="175">
        <f>IF(ROUND(VALUE(SUBSTITUTE(連結実質赤字比率に係る赤字・黒字の構成分析!J$39,"▲", "-")), 2) &gt;= 0, ABS(ROUND(VALUE(SUBSTITUTE(連結実質赤字比率に係る赤字・黒字の構成分析!J$39,"▲", "-")), 2)), NA())</f>
        <v>0.02</v>
      </c>
    </row>
    <row r="32" spans="1:11" x14ac:dyDescent="0.15">
      <c r="A32" s="175" t="str">
        <f>IF(連結実質赤字比率に係る赤字・黒字の構成分析!C$38="",NA(),連結実質赤字比率に係る赤字・黒字の構成分析!C$38)</f>
        <v>住宅新築資金等貸付事業特別会計</v>
      </c>
      <c r="B32" s="175" t="e">
        <f>IF(ROUND(VALUE(SUBSTITUTE(連結実質赤字比率に係る赤字・黒字の構成分析!F$38,"▲", "-")), 2) &lt; 0, ABS(ROUND(VALUE(SUBSTITUTE(連結実質赤字比率に係る赤字・黒字の構成分析!F$38,"▲", "-")), 2)), NA())</f>
        <v>#N/A</v>
      </c>
      <c r="C32" s="175">
        <f>IF(ROUND(VALUE(SUBSTITUTE(連結実質赤字比率に係る赤字・黒字の構成分析!F$38,"▲", "-")), 2) &gt;= 0, ABS(ROUND(VALUE(SUBSTITUTE(連結実質赤字比率に係る赤字・黒字の構成分析!F$38,"▲", "-")), 2)), NA())</f>
        <v>0.18</v>
      </c>
      <c r="D32" s="175" t="e">
        <f>IF(ROUND(VALUE(SUBSTITUTE(連結実質赤字比率に係る赤字・黒字の構成分析!G$38,"▲", "-")), 2) &lt; 0, ABS(ROUND(VALUE(SUBSTITUTE(連結実質赤字比率に係る赤字・黒字の構成分析!G$38,"▲", "-")), 2)), NA())</f>
        <v>#N/A</v>
      </c>
      <c r="E32" s="175">
        <f>IF(ROUND(VALUE(SUBSTITUTE(連結実質赤字比率に係る赤字・黒字の構成分析!G$38,"▲", "-")), 2) &gt;= 0, ABS(ROUND(VALUE(SUBSTITUTE(連結実質赤字比率に係る赤字・黒字の構成分析!G$38,"▲", "-")), 2)), NA())</f>
        <v>0.19</v>
      </c>
      <c r="F32" s="175" t="e">
        <f>IF(ROUND(VALUE(SUBSTITUTE(連結実質赤字比率に係る赤字・黒字の構成分析!H$38,"▲", "-")), 2) &lt; 0, ABS(ROUND(VALUE(SUBSTITUTE(連結実質赤字比率に係る赤字・黒字の構成分析!H$38,"▲", "-")), 2)), NA())</f>
        <v>#N/A</v>
      </c>
      <c r="G32" s="175">
        <f>IF(ROUND(VALUE(SUBSTITUTE(連結実質赤字比率に係る赤字・黒字の構成分析!H$38,"▲", "-")), 2) &gt;= 0, ABS(ROUND(VALUE(SUBSTITUTE(連結実質赤字比率に係る赤字・黒字の構成分析!H$38,"▲", "-")), 2)), NA())</f>
        <v>0.2</v>
      </c>
      <c r="H32" s="175" t="e">
        <f>IF(ROUND(VALUE(SUBSTITUTE(連結実質赤字比率に係る赤字・黒字の構成分析!I$38,"▲", "-")), 2) &lt; 0, ABS(ROUND(VALUE(SUBSTITUTE(連結実質赤字比率に係る赤字・黒字の構成分析!I$38,"▲", "-")), 2)), NA())</f>
        <v>#N/A</v>
      </c>
      <c r="I32" s="175">
        <f>IF(ROUND(VALUE(SUBSTITUTE(連結実質赤字比率に係る赤字・黒字の構成分析!I$38,"▲", "-")), 2) &gt;= 0, ABS(ROUND(VALUE(SUBSTITUTE(連結実質赤字比率に係る赤字・黒字の構成分析!I$38,"▲", "-")), 2)), NA())</f>
        <v>0.19</v>
      </c>
      <c r="J32" s="175" t="e">
        <f>IF(ROUND(VALUE(SUBSTITUTE(連結実質赤字比率に係る赤字・黒字の構成分析!J$38,"▲", "-")), 2) &lt; 0, ABS(ROUND(VALUE(SUBSTITUTE(連結実質赤字比率に係る赤字・黒字の構成分析!J$38,"▲", "-")), 2)), NA())</f>
        <v>#N/A</v>
      </c>
      <c r="K32" s="175">
        <f>IF(ROUND(VALUE(SUBSTITUTE(連結実質赤字比率に係る赤字・黒字の構成分析!J$38,"▲", "-")), 2) &gt;= 0, ABS(ROUND(VALUE(SUBSTITUTE(連結実質赤字比率に係る赤字・黒字の構成分析!J$38,"▲", "-")), 2)), NA())</f>
        <v>0.19</v>
      </c>
    </row>
    <row r="33" spans="1:16" x14ac:dyDescent="0.15">
      <c r="A33" s="175" t="str">
        <f>IF(連結実質赤字比率に係る赤字・黒字の構成分析!C$37="",NA(),連結実質赤字比率に係る赤字・黒字の構成分析!C$37)</f>
        <v>国民健康保険事業特別会計</v>
      </c>
      <c r="B33" s="175">
        <f>IF(ROUND(VALUE(SUBSTITUTE(連結実質赤字比率に係る赤字・黒字の構成分析!F$37,"▲", "-")), 2) &lt; 0, ABS(ROUND(VALUE(SUBSTITUTE(連結実質赤字比率に係る赤字・黒字の構成分析!F$37,"▲", "-")), 2)), NA())</f>
        <v>1.38</v>
      </c>
      <c r="C33" s="175" t="e">
        <f>IF(ROUND(VALUE(SUBSTITUTE(連結実質赤字比率に係る赤字・黒字の構成分析!F$37,"▲", "-")), 2) &gt;= 0, ABS(ROUND(VALUE(SUBSTITUTE(連結実質赤字比率に係る赤字・黒字の構成分析!F$37,"▲", "-")), 2)), NA())</f>
        <v>#N/A</v>
      </c>
      <c r="D33" s="175">
        <f>IF(ROUND(VALUE(SUBSTITUTE(連結実質赤字比率に係る赤字・黒字の構成分析!G$37,"▲", "-")), 2) &lt; 0, ABS(ROUND(VALUE(SUBSTITUTE(連結実質赤字比率に係る赤字・黒字の構成分析!G$37,"▲", "-")), 2)), NA())</f>
        <v>0.25</v>
      </c>
      <c r="E33" s="175" t="e">
        <f>IF(ROUND(VALUE(SUBSTITUTE(連結実質赤字比率に係る赤字・黒字の構成分析!G$37,"▲", "-")), 2) &gt;= 0, ABS(ROUND(VALUE(SUBSTITUTE(連結実質赤字比率に係る赤字・黒字の構成分析!G$37,"▲", "-")), 2)), NA())</f>
        <v>#N/A</v>
      </c>
      <c r="F33" s="175" t="e">
        <f>IF(ROUND(VALUE(SUBSTITUTE(連結実質赤字比率に係る赤字・黒字の構成分析!H$37,"▲", "-")), 2) &lt; 0, ABS(ROUND(VALUE(SUBSTITUTE(連結実質赤字比率に係る赤字・黒字の構成分析!H$37,"▲", "-")), 2)), NA())</f>
        <v>#N/A</v>
      </c>
      <c r="G33" s="175">
        <f>IF(ROUND(VALUE(SUBSTITUTE(連結実質赤字比率に係る赤字・黒字の構成分析!H$37,"▲", "-")), 2) &gt;= 0, ABS(ROUND(VALUE(SUBSTITUTE(連結実質赤字比率に係る赤字・黒字の構成分析!H$37,"▲", "-")), 2)), NA())</f>
        <v>0.14000000000000001</v>
      </c>
      <c r="H33" s="175" t="e">
        <f>IF(ROUND(VALUE(SUBSTITUTE(連結実質赤字比率に係る赤字・黒字の構成分析!I$37,"▲", "-")), 2) &lt; 0, ABS(ROUND(VALUE(SUBSTITUTE(連結実質赤字比率に係る赤字・黒字の構成分析!I$37,"▲", "-")), 2)), NA())</f>
        <v>#N/A</v>
      </c>
      <c r="I33" s="175">
        <f>IF(ROUND(VALUE(SUBSTITUTE(連結実質赤字比率に係る赤字・黒字の構成分析!I$37,"▲", "-")), 2) &gt;= 0, ABS(ROUND(VALUE(SUBSTITUTE(連結実質赤字比率に係る赤字・黒字の構成分析!I$37,"▲", "-")), 2)), NA())</f>
        <v>2.25</v>
      </c>
      <c r="J33" s="175" t="e">
        <f>IF(ROUND(VALUE(SUBSTITUTE(連結実質赤字比率に係る赤字・黒字の構成分析!J$37,"▲", "-")), 2) &lt; 0, ABS(ROUND(VALUE(SUBSTITUTE(連結実質赤字比率に係る赤字・黒字の構成分析!J$37,"▲", "-")), 2)), NA())</f>
        <v>#N/A</v>
      </c>
      <c r="K33" s="175">
        <f>IF(ROUND(VALUE(SUBSTITUTE(連結実質赤字比率に係る赤字・黒字の構成分析!J$37,"▲", "-")), 2) &gt;= 0, ABS(ROUND(VALUE(SUBSTITUTE(連結実質赤字比率に係る赤字・黒字の構成分析!J$37,"▲", "-")), 2)), NA())</f>
        <v>1.71</v>
      </c>
    </row>
    <row r="34" spans="1:16" x14ac:dyDescent="0.15">
      <c r="A34" s="175" t="str">
        <f>IF(連結実質赤字比率に係る赤字・黒字の構成分析!C$36="",NA(),連結実質赤字比率に係る赤字・黒字の構成分析!C$36)</f>
        <v>下水道事業会計</v>
      </c>
      <c r="B34" s="175" t="e">
        <f>IF(ROUND(VALUE(SUBSTITUTE(連結実質赤字比率に係る赤字・黒字の構成分析!F$36,"▲", "-")), 2) &lt; 0, ABS(ROUND(VALUE(SUBSTITUTE(連結実質赤字比率に係る赤字・黒字の構成分析!F$36,"▲", "-")), 2)), NA())</f>
        <v>#VALUE!</v>
      </c>
      <c r="C34" s="175" t="e">
        <f>IF(ROUND(VALUE(SUBSTITUTE(連結実質赤字比率に係る赤字・黒字の構成分析!F$36,"▲", "-")), 2) &gt;= 0, ABS(ROUND(VALUE(SUBSTITUTE(連結実質赤字比率に係る赤字・黒字の構成分析!F$36,"▲", "-")), 2)), NA())</f>
        <v>#VALUE!</v>
      </c>
      <c r="D34" s="175" t="e">
        <f>IF(ROUND(VALUE(SUBSTITUTE(連結実質赤字比率に係る赤字・黒字の構成分析!G$36,"▲", "-")), 2) &lt; 0, ABS(ROUND(VALUE(SUBSTITUTE(連結実質赤字比率に係る赤字・黒字の構成分析!G$36,"▲", "-")), 2)), NA())</f>
        <v>#VALUE!</v>
      </c>
      <c r="E34" s="175" t="e">
        <f>IF(ROUND(VALUE(SUBSTITUTE(連結実質赤字比率に係る赤字・黒字の構成分析!G$36,"▲", "-")), 2) &gt;= 0, ABS(ROUND(VALUE(SUBSTITUTE(連結実質赤字比率に係る赤字・黒字の構成分析!G$36,"▲", "-")), 2)), NA())</f>
        <v>#VALUE!</v>
      </c>
      <c r="F34" s="175" t="e">
        <f>IF(ROUND(VALUE(SUBSTITUTE(連結実質赤字比率に係る赤字・黒字の構成分析!H$36,"▲", "-")), 2) &lt; 0, ABS(ROUND(VALUE(SUBSTITUTE(連結実質赤字比率に係る赤字・黒字の構成分析!H$36,"▲", "-")), 2)), NA())</f>
        <v>#VALUE!</v>
      </c>
      <c r="G34" s="175" t="e">
        <f>IF(ROUND(VALUE(SUBSTITUTE(連結実質赤字比率に係る赤字・黒字の構成分析!H$36,"▲", "-")), 2) &gt;= 0, ABS(ROUND(VALUE(SUBSTITUTE(連結実質赤字比率に係る赤字・黒字の構成分析!H$36,"▲", "-")), 2)), NA())</f>
        <v>#VALUE!</v>
      </c>
      <c r="H34" s="175" t="e">
        <f>IF(ROUND(VALUE(SUBSTITUTE(連結実質赤字比率に係る赤字・黒字の構成分析!I$36,"▲", "-")), 2) &lt; 0, ABS(ROUND(VALUE(SUBSTITUTE(連結実質赤字比率に係る赤字・黒字の構成分析!I$36,"▲", "-")), 2)), NA())</f>
        <v>#N/A</v>
      </c>
      <c r="I34" s="175">
        <f>IF(ROUND(VALUE(SUBSTITUTE(連結実質赤字比率に係る赤字・黒字の構成分析!I$36,"▲", "-")), 2) &gt;= 0, ABS(ROUND(VALUE(SUBSTITUTE(連結実質赤字比率に係る赤字・黒字の構成分析!I$36,"▲", "-")), 2)), NA())</f>
        <v>1.1599999999999999</v>
      </c>
      <c r="J34" s="175" t="e">
        <f>IF(ROUND(VALUE(SUBSTITUTE(連結実質赤字比率に係る赤字・黒字の構成分析!J$36,"▲", "-")), 2) &lt; 0, ABS(ROUND(VALUE(SUBSTITUTE(連結実質赤字比率に係る赤字・黒字の構成分析!J$36,"▲", "-")), 2)), NA())</f>
        <v>#N/A</v>
      </c>
      <c r="K34" s="175">
        <f>IF(ROUND(VALUE(SUBSTITUTE(連結実質赤字比率に係る赤字・黒字の構成分析!J$36,"▲", "-")), 2) &gt;= 0, ABS(ROUND(VALUE(SUBSTITUTE(連結実質赤字比率に係る赤字・黒字の構成分析!J$36,"▲", "-")), 2)), NA())</f>
        <v>2.54</v>
      </c>
    </row>
    <row r="35" spans="1:16" x14ac:dyDescent="0.15">
      <c r="A35" s="175" t="str">
        <f>IF(連結実質赤字比率に係る赤字・黒字の構成分析!C$35="",NA(),連結実質赤字比率に係る赤字・黒字の構成分析!C$35)</f>
        <v>一般会計</v>
      </c>
      <c r="B35" s="175" t="e">
        <f>IF(ROUND(VALUE(SUBSTITUTE(連結実質赤字比率に係る赤字・黒字の構成分析!F$35,"▲", "-")), 2) &lt; 0, ABS(ROUND(VALUE(SUBSTITUTE(連結実質赤字比率に係る赤字・黒字の構成分析!F$35,"▲", "-")), 2)), NA())</f>
        <v>#N/A</v>
      </c>
      <c r="C35" s="175">
        <f>IF(ROUND(VALUE(SUBSTITUTE(連結実質赤字比率に係る赤字・黒字の構成分析!F$35,"▲", "-")), 2) &gt;= 0, ABS(ROUND(VALUE(SUBSTITUTE(連結実質赤字比率に係る赤字・黒字の構成分析!F$35,"▲", "-")), 2)), NA())</f>
        <v>3.01</v>
      </c>
      <c r="D35" s="175" t="e">
        <f>IF(ROUND(VALUE(SUBSTITUTE(連結実質赤字比率に係る赤字・黒字の構成分析!G$35,"▲", "-")), 2) &lt; 0, ABS(ROUND(VALUE(SUBSTITUTE(連結実質赤字比率に係る赤字・黒字の構成分析!G$35,"▲", "-")), 2)), NA())</f>
        <v>#N/A</v>
      </c>
      <c r="E35" s="175">
        <f>IF(ROUND(VALUE(SUBSTITUTE(連結実質赤字比率に係る赤字・黒字の構成分析!G$35,"▲", "-")), 2) &gt;= 0, ABS(ROUND(VALUE(SUBSTITUTE(連結実質赤字比率に係る赤字・黒字の構成分析!G$35,"▲", "-")), 2)), NA())</f>
        <v>3.03</v>
      </c>
      <c r="F35" s="175" t="e">
        <f>IF(ROUND(VALUE(SUBSTITUTE(連結実質赤字比率に係る赤字・黒字の構成分析!H$35,"▲", "-")), 2) &lt; 0, ABS(ROUND(VALUE(SUBSTITUTE(連結実質赤字比率に係る赤字・黒字の構成分析!H$35,"▲", "-")), 2)), NA())</f>
        <v>#N/A</v>
      </c>
      <c r="G35" s="175">
        <f>IF(ROUND(VALUE(SUBSTITUTE(連結実質赤字比率に係る赤字・黒字の構成分析!H$35,"▲", "-")), 2) &gt;= 0, ABS(ROUND(VALUE(SUBSTITUTE(連結実質赤字比率に係る赤字・黒字の構成分析!H$35,"▲", "-")), 2)), NA())</f>
        <v>3.25</v>
      </c>
      <c r="H35" s="175" t="e">
        <f>IF(ROUND(VALUE(SUBSTITUTE(連結実質赤字比率に係る赤字・黒字の構成分析!I$35,"▲", "-")), 2) &lt; 0, ABS(ROUND(VALUE(SUBSTITUTE(連結実質赤字比率に係る赤字・黒字の構成分析!I$35,"▲", "-")), 2)), NA())</f>
        <v>#N/A</v>
      </c>
      <c r="I35" s="175">
        <f>IF(ROUND(VALUE(SUBSTITUTE(連結実質赤字比率に係る赤字・黒字の構成分析!I$35,"▲", "-")), 2) &gt;= 0, ABS(ROUND(VALUE(SUBSTITUTE(連結実質赤字比率に係る赤字・黒字の構成分析!I$35,"▲", "-")), 2)), NA())</f>
        <v>3.37</v>
      </c>
      <c r="J35" s="175" t="e">
        <f>IF(ROUND(VALUE(SUBSTITUTE(連結実質赤字比率に係る赤字・黒字の構成分析!J$35,"▲", "-")), 2) &lt; 0, ABS(ROUND(VALUE(SUBSTITUTE(連結実質赤字比率に係る赤字・黒字の構成分析!J$35,"▲", "-")), 2)), NA())</f>
        <v>#N/A</v>
      </c>
      <c r="K35" s="175">
        <f>IF(ROUND(VALUE(SUBSTITUTE(連結実質赤字比率に係る赤字・黒字の構成分析!J$35,"▲", "-")), 2) &gt;= 0, ABS(ROUND(VALUE(SUBSTITUTE(連結実質赤字比率に係る赤字・黒字の構成分析!J$35,"▲", "-")), 2)), NA())</f>
        <v>3.72</v>
      </c>
    </row>
    <row r="36" spans="1:16" x14ac:dyDescent="0.15">
      <c r="A36" s="175" t="str">
        <f>IF(連結実質赤字比率に係る赤字・黒字の構成分析!C$34="",NA(),連結実質赤字比率に係る赤字・黒字の構成分析!C$34)</f>
        <v>水道事業会計</v>
      </c>
      <c r="B36" s="175" t="e">
        <f>IF(ROUND(VALUE(SUBSTITUTE(連結実質赤字比率に係る赤字・黒字の構成分析!F$34,"▲", "-")), 2) &lt; 0, ABS(ROUND(VALUE(SUBSTITUTE(連結実質赤字比率に係る赤字・黒字の構成分析!F$34,"▲", "-")), 2)), NA())</f>
        <v>#N/A</v>
      </c>
      <c r="C36" s="175">
        <f>IF(ROUND(VALUE(SUBSTITUTE(連結実質赤字比率に係る赤字・黒字の構成分析!F$34,"▲", "-")), 2) &gt;= 0, ABS(ROUND(VALUE(SUBSTITUTE(連結実質赤字比率に係る赤字・黒字の構成分析!F$34,"▲", "-")), 2)), NA())</f>
        <v>5.14</v>
      </c>
      <c r="D36" s="175" t="e">
        <f>IF(ROUND(VALUE(SUBSTITUTE(連結実質赤字比率に係る赤字・黒字の構成分析!G$34,"▲", "-")), 2) &lt; 0, ABS(ROUND(VALUE(SUBSTITUTE(連結実質赤字比率に係る赤字・黒字の構成分析!G$34,"▲", "-")), 2)), NA())</f>
        <v>#N/A</v>
      </c>
      <c r="E36" s="175">
        <f>IF(ROUND(VALUE(SUBSTITUTE(連結実質赤字比率に係る赤字・黒字の構成分析!G$34,"▲", "-")), 2) &gt;= 0, ABS(ROUND(VALUE(SUBSTITUTE(連結実質赤字比率に係る赤字・黒字の構成分析!G$34,"▲", "-")), 2)), NA())</f>
        <v>5.8</v>
      </c>
      <c r="F36" s="175" t="e">
        <f>IF(ROUND(VALUE(SUBSTITUTE(連結実質赤字比率に係る赤字・黒字の構成分析!H$34,"▲", "-")), 2) &lt; 0, ABS(ROUND(VALUE(SUBSTITUTE(連結実質赤字比率に係る赤字・黒字の構成分析!H$34,"▲", "-")), 2)), NA())</f>
        <v>#N/A</v>
      </c>
      <c r="G36" s="175">
        <f>IF(ROUND(VALUE(SUBSTITUTE(連結実質赤字比率に係る赤字・黒字の構成分析!H$34,"▲", "-")), 2) &gt;= 0, ABS(ROUND(VALUE(SUBSTITUTE(連結実質赤字比率に係る赤字・黒字の構成分析!H$34,"▲", "-")), 2)), NA())</f>
        <v>4.34</v>
      </c>
      <c r="H36" s="175" t="e">
        <f>IF(ROUND(VALUE(SUBSTITUTE(連結実質赤字比率に係る赤字・黒字の構成分析!I$34,"▲", "-")), 2) &lt; 0, ABS(ROUND(VALUE(SUBSTITUTE(連結実質赤字比率に係る赤字・黒字の構成分析!I$34,"▲", "-")), 2)), NA())</f>
        <v>#N/A</v>
      </c>
      <c r="I36" s="175">
        <f>IF(ROUND(VALUE(SUBSTITUTE(連結実質赤字比率に係る赤字・黒字の構成分析!I$34,"▲", "-")), 2) &gt;= 0, ABS(ROUND(VALUE(SUBSTITUTE(連結実質赤字比率に係る赤字・黒字の構成分析!I$34,"▲", "-")), 2)), NA())</f>
        <v>5.27</v>
      </c>
      <c r="J36" s="175" t="e">
        <f>IF(ROUND(VALUE(SUBSTITUTE(連結実質赤字比率に係る赤字・黒字の構成分析!J$34,"▲", "-")), 2) &lt; 0, ABS(ROUND(VALUE(SUBSTITUTE(連結実質赤字比率に係る赤字・黒字の構成分析!J$34,"▲", "-")), 2)), NA())</f>
        <v>#N/A</v>
      </c>
      <c r="K36" s="175">
        <f>IF(ROUND(VALUE(SUBSTITUTE(連結実質赤字比率に係る赤字・黒字の構成分析!J$34,"▲", "-")), 2) &gt;= 0, ABS(ROUND(VALUE(SUBSTITUTE(連結実質赤字比率に係る赤字・黒字の構成分析!J$34,"▲", "-")), 2)), NA())</f>
        <v>5.76</v>
      </c>
    </row>
    <row r="39" spans="1:16" x14ac:dyDescent="0.15">
      <c r="A39" s="148" t="s">
        <v>59</v>
      </c>
    </row>
    <row r="40" spans="1:16" x14ac:dyDescent="0.15">
      <c r="A40" s="176"/>
      <c r="B40" s="176" t="str">
        <f>'実質公債費比率（分子）の構造'!K$44</f>
        <v>H28</v>
      </c>
      <c r="C40" s="176"/>
      <c r="D40" s="176"/>
      <c r="E40" s="176" t="str">
        <f>'実質公債費比率（分子）の構造'!L$44</f>
        <v>H29</v>
      </c>
      <c r="F40" s="176"/>
      <c r="G40" s="176"/>
      <c r="H40" s="176" t="str">
        <f>'実質公債費比率（分子）の構造'!M$44</f>
        <v>H30</v>
      </c>
      <c r="I40" s="176"/>
      <c r="J40" s="176"/>
      <c r="K40" s="176" t="str">
        <f>'実質公債費比率（分子）の構造'!N$44</f>
        <v>R01</v>
      </c>
      <c r="L40" s="176"/>
      <c r="M40" s="176"/>
      <c r="N40" s="176" t="str">
        <f>'実質公債費比率（分子）の構造'!O$44</f>
        <v>R02</v>
      </c>
      <c r="O40" s="176"/>
      <c r="P40" s="176"/>
    </row>
    <row r="41" spans="1:16" x14ac:dyDescent="0.15">
      <c r="A41" s="176"/>
      <c r="B41" s="176" t="s">
        <v>60</v>
      </c>
      <c r="C41" s="176"/>
      <c r="D41" s="176" t="s">
        <v>61</v>
      </c>
      <c r="E41" s="176" t="s">
        <v>60</v>
      </c>
      <c r="F41" s="176"/>
      <c r="G41" s="176" t="s">
        <v>61</v>
      </c>
      <c r="H41" s="176" t="s">
        <v>60</v>
      </c>
      <c r="I41" s="176"/>
      <c r="J41" s="176" t="s">
        <v>61</v>
      </c>
      <c r="K41" s="176" t="s">
        <v>60</v>
      </c>
      <c r="L41" s="176"/>
      <c r="M41" s="176" t="s">
        <v>61</v>
      </c>
      <c r="N41" s="176" t="s">
        <v>60</v>
      </c>
      <c r="O41" s="176"/>
      <c r="P41" s="176" t="s">
        <v>61</v>
      </c>
    </row>
    <row r="42" spans="1:16" x14ac:dyDescent="0.15">
      <c r="A42" s="176" t="s">
        <v>62</v>
      </c>
      <c r="B42" s="176"/>
      <c r="C42" s="176"/>
      <c r="D42" s="176">
        <f>'実質公債費比率（分子）の構造'!K$52</f>
        <v>1642</v>
      </c>
      <c r="E42" s="176"/>
      <c r="F42" s="176"/>
      <c r="G42" s="176">
        <f>'実質公債費比率（分子）の構造'!L$52</f>
        <v>1591</v>
      </c>
      <c r="H42" s="176"/>
      <c r="I42" s="176"/>
      <c r="J42" s="176">
        <f>'実質公債費比率（分子）の構造'!M$52</f>
        <v>1564</v>
      </c>
      <c r="K42" s="176"/>
      <c r="L42" s="176"/>
      <c r="M42" s="176">
        <f>'実質公債費比率（分子）の構造'!N$52</f>
        <v>1574</v>
      </c>
      <c r="N42" s="176"/>
      <c r="O42" s="176"/>
      <c r="P42" s="176">
        <f>'実質公債費比率（分子）の構造'!O$52</f>
        <v>1542</v>
      </c>
    </row>
    <row r="43" spans="1:16" x14ac:dyDescent="0.15">
      <c r="A43" s="176" t="s">
        <v>63</v>
      </c>
      <c r="B43" s="176">
        <f>'実質公債費比率（分子）の構造'!K$51</f>
        <v>0</v>
      </c>
      <c r="C43" s="176"/>
      <c r="D43" s="176"/>
      <c r="E43" s="176">
        <f>'実質公債費比率（分子）の構造'!L$51</f>
        <v>0</v>
      </c>
      <c r="F43" s="176"/>
      <c r="G43" s="176"/>
      <c r="H43" s="176">
        <f>'実質公債費比率（分子）の構造'!M$51</f>
        <v>0</v>
      </c>
      <c r="I43" s="176"/>
      <c r="J43" s="176"/>
      <c r="K43" s="176">
        <f>'実質公債費比率（分子）の構造'!N$51</f>
        <v>0</v>
      </c>
      <c r="L43" s="176"/>
      <c r="M43" s="176"/>
      <c r="N43" s="176">
        <f>'実質公債費比率（分子）の構造'!O$51</f>
        <v>0</v>
      </c>
      <c r="O43" s="176"/>
      <c r="P43" s="176"/>
    </row>
    <row r="44" spans="1:16" x14ac:dyDescent="0.15">
      <c r="A44" s="176" t="s">
        <v>64</v>
      </c>
      <c r="B44" s="176">
        <f>'実質公債費比率（分子）の構造'!K$50</f>
        <v>23</v>
      </c>
      <c r="C44" s="176"/>
      <c r="D44" s="176"/>
      <c r="E44" s="176">
        <f>'実質公債費比率（分子）の構造'!L$50</f>
        <v>23</v>
      </c>
      <c r="F44" s="176"/>
      <c r="G44" s="176"/>
      <c r="H44" s="176">
        <f>'実質公債費比率（分子）の構造'!M$50</f>
        <v>0</v>
      </c>
      <c r="I44" s="176"/>
      <c r="J44" s="176"/>
      <c r="K44" s="176">
        <f>'実質公債費比率（分子）の構造'!N$50</f>
        <v>0</v>
      </c>
      <c r="L44" s="176"/>
      <c r="M44" s="176"/>
      <c r="N44" s="176">
        <f>'実質公債費比率（分子）の構造'!O$50</f>
        <v>0</v>
      </c>
      <c r="O44" s="176"/>
      <c r="P44" s="176"/>
    </row>
    <row r="45" spans="1:16" x14ac:dyDescent="0.15">
      <c r="A45" s="176" t="s">
        <v>65</v>
      </c>
      <c r="B45" s="176">
        <f>'実質公債費比率（分子）の構造'!K$49</f>
        <v>129</v>
      </c>
      <c r="C45" s="176"/>
      <c r="D45" s="176"/>
      <c r="E45" s="176">
        <f>'実質公債費比率（分子）の構造'!L$49</f>
        <v>94</v>
      </c>
      <c r="F45" s="176"/>
      <c r="G45" s="176"/>
      <c r="H45" s="176">
        <f>'実質公債費比率（分子）の構造'!M$49</f>
        <v>47</v>
      </c>
      <c r="I45" s="176"/>
      <c r="J45" s="176"/>
      <c r="K45" s="176">
        <f>'実質公債費比率（分子）の構造'!N$49</f>
        <v>68</v>
      </c>
      <c r="L45" s="176"/>
      <c r="M45" s="176"/>
      <c r="N45" s="176">
        <f>'実質公債費比率（分子）の構造'!O$49</f>
        <v>91</v>
      </c>
      <c r="O45" s="176"/>
      <c r="P45" s="176"/>
    </row>
    <row r="46" spans="1:16" x14ac:dyDescent="0.15">
      <c r="A46" s="176" t="s">
        <v>66</v>
      </c>
      <c r="B46" s="176">
        <f>'実質公債費比率（分子）の構造'!K$48</f>
        <v>783</v>
      </c>
      <c r="C46" s="176"/>
      <c r="D46" s="176"/>
      <c r="E46" s="176">
        <f>'実質公債費比率（分子）の構造'!L$48</f>
        <v>886</v>
      </c>
      <c r="F46" s="176"/>
      <c r="G46" s="176"/>
      <c r="H46" s="176">
        <f>'実質公債費比率（分子）の構造'!M$48</f>
        <v>773</v>
      </c>
      <c r="I46" s="176"/>
      <c r="J46" s="176"/>
      <c r="K46" s="176">
        <f>'実質公債費比率（分子）の構造'!N$48</f>
        <v>757</v>
      </c>
      <c r="L46" s="176"/>
      <c r="M46" s="176"/>
      <c r="N46" s="176">
        <f>'実質公債費比率（分子）の構造'!O$48</f>
        <v>744</v>
      </c>
      <c r="O46" s="176"/>
      <c r="P46" s="176"/>
    </row>
    <row r="47" spans="1:16" x14ac:dyDescent="0.15">
      <c r="A47" s="176" t="s">
        <v>67</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15">
      <c r="A48" s="176" t="s">
        <v>68</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15">
      <c r="A49" s="176" t="s">
        <v>69</v>
      </c>
      <c r="B49" s="176">
        <f>'実質公債費比率（分子）の構造'!K$45</f>
        <v>1539</v>
      </c>
      <c r="C49" s="176"/>
      <c r="D49" s="176"/>
      <c r="E49" s="176">
        <f>'実質公債費比率（分子）の構造'!L$45</f>
        <v>1428</v>
      </c>
      <c r="F49" s="176"/>
      <c r="G49" s="176"/>
      <c r="H49" s="176">
        <f>'実質公債費比率（分子）の構造'!M$45</f>
        <v>1446</v>
      </c>
      <c r="I49" s="176"/>
      <c r="J49" s="176"/>
      <c r="K49" s="176">
        <f>'実質公債費比率（分子）の構造'!N$45</f>
        <v>1380</v>
      </c>
      <c r="L49" s="176"/>
      <c r="M49" s="176"/>
      <c r="N49" s="176">
        <f>'実質公債費比率（分子）の構造'!O$45</f>
        <v>1397</v>
      </c>
      <c r="O49" s="176"/>
      <c r="P49" s="176"/>
    </row>
    <row r="50" spans="1:16" x14ac:dyDescent="0.15">
      <c r="A50" s="176" t="s">
        <v>70</v>
      </c>
      <c r="B50" s="176" t="e">
        <f>NA()</f>
        <v>#N/A</v>
      </c>
      <c r="C50" s="176">
        <f>IF(ISNUMBER('実質公債費比率（分子）の構造'!K$53),'実質公債費比率（分子）の構造'!K$53,NA())</f>
        <v>832</v>
      </c>
      <c r="D50" s="176" t="e">
        <f>NA()</f>
        <v>#N/A</v>
      </c>
      <c r="E50" s="176" t="e">
        <f>NA()</f>
        <v>#N/A</v>
      </c>
      <c r="F50" s="176">
        <f>IF(ISNUMBER('実質公債費比率（分子）の構造'!L$53),'実質公債費比率（分子）の構造'!L$53,NA())</f>
        <v>840</v>
      </c>
      <c r="G50" s="176" t="e">
        <f>NA()</f>
        <v>#N/A</v>
      </c>
      <c r="H50" s="176" t="e">
        <f>NA()</f>
        <v>#N/A</v>
      </c>
      <c r="I50" s="176">
        <f>IF(ISNUMBER('実質公債費比率（分子）の構造'!M$53),'実質公債費比率（分子）の構造'!M$53,NA())</f>
        <v>702</v>
      </c>
      <c r="J50" s="176" t="e">
        <f>NA()</f>
        <v>#N/A</v>
      </c>
      <c r="K50" s="176" t="e">
        <f>NA()</f>
        <v>#N/A</v>
      </c>
      <c r="L50" s="176">
        <f>IF(ISNUMBER('実質公債費比率（分子）の構造'!N$53),'実質公債費比率（分子）の構造'!N$53,NA())</f>
        <v>631</v>
      </c>
      <c r="M50" s="176" t="e">
        <f>NA()</f>
        <v>#N/A</v>
      </c>
      <c r="N50" s="176" t="e">
        <f>NA()</f>
        <v>#N/A</v>
      </c>
      <c r="O50" s="176">
        <f>IF(ISNUMBER('実質公債費比率（分子）の構造'!O$53),'実質公債費比率（分子）の構造'!O$53,NA())</f>
        <v>690</v>
      </c>
      <c r="P50" s="176" t="e">
        <f>NA()</f>
        <v>#N/A</v>
      </c>
    </row>
    <row r="53" spans="1:16" x14ac:dyDescent="0.15">
      <c r="A53" s="148" t="s">
        <v>71</v>
      </c>
    </row>
    <row r="54" spans="1:16" x14ac:dyDescent="0.15">
      <c r="A54" s="175"/>
      <c r="B54" s="175" t="str">
        <f>'将来負担比率（分子）の構造'!I$40</f>
        <v>H28</v>
      </c>
      <c r="C54" s="175"/>
      <c r="D54" s="175"/>
      <c r="E54" s="175" t="str">
        <f>'将来負担比率（分子）の構造'!J$40</f>
        <v>H29</v>
      </c>
      <c r="F54" s="175"/>
      <c r="G54" s="175"/>
      <c r="H54" s="175" t="str">
        <f>'将来負担比率（分子）の構造'!K$40</f>
        <v>H30</v>
      </c>
      <c r="I54" s="175"/>
      <c r="J54" s="175"/>
      <c r="K54" s="175" t="str">
        <f>'将来負担比率（分子）の構造'!L$40</f>
        <v>R01</v>
      </c>
      <c r="L54" s="175"/>
      <c r="M54" s="175"/>
      <c r="N54" s="175" t="str">
        <f>'将来負担比率（分子）の構造'!M$40</f>
        <v>R02</v>
      </c>
      <c r="O54" s="175"/>
      <c r="P54" s="175"/>
    </row>
    <row r="55" spans="1:16" x14ac:dyDescent="0.15">
      <c r="A55" s="175"/>
      <c r="B55" s="175" t="s">
        <v>72</v>
      </c>
      <c r="C55" s="175"/>
      <c r="D55" s="175" t="s">
        <v>73</v>
      </c>
      <c r="E55" s="175" t="s">
        <v>72</v>
      </c>
      <c r="F55" s="175"/>
      <c r="G55" s="175" t="s">
        <v>73</v>
      </c>
      <c r="H55" s="175" t="s">
        <v>72</v>
      </c>
      <c r="I55" s="175"/>
      <c r="J55" s="175" t="s">
        <v>73</v>
      </c>
      <c r="K55" s="175" t="s">
        <v>72</v>
      </c>
      <c r="L55" s="175"/>
      <c r="M55" s="175" t="s">
        <v>73</v>
      </c>
      <c r="N55" s="175" t="s">
        <v>72</v>
      </c>
      <c r="O55" s="175"/>
      <c r="P55" s="175" t="s">
        <v>73</v>
      </c>
    </row>
    <row r="56" spans="1:16" x14ac:dyDescent="0.15">
      <c r="A56" s="175" t="s">
        <v>42</v>
      </c>
      <c r="B56" s="175"/>
      <c r="C56" s="175"/>
      <c r="D56" s="175">
        <f>'将来負担比率（分子）の構造'!I$52</f>
        <v>17723</v>
      </c>
      <c r="E56" s="175"/>
      <c r="F56" s="175"/>
      <c r="G56" s="175">
        <f>'将来負担比率（分子）の構造'!J$52</f>
        <v>17000</v>
      </c>
      <c r="H56" s="175"/>
      <c r="I56" s="175"/>
      <c r="J56" s="175">
        <f>'将来負担比率（分子）の構造'!K$52</f>
        <v>16258</v>
      </c>
      <c r="K56" s="175"/>
      <c r="L56" s="175"/>
      <c r="M56" s="175">
        <f>'将来負担比率（分子）の構造'!L$52</f>
        <v>15874</v>
      </c>
      <c r="N56" s="175"/>
      <c r="O56" s="175"/>
      <c r="P56" s="175">
        <f>'将来負担比率（分子）の構造'!M$52</f>
        <v>15182</v>
      </c>
    </row>
    <row r="57" spans="1:16" x14ac:dyDescent="0.15">
      <c r="A57" s="175" t="s">
        <v>41</v>
      </c>
      <c r="B57" s="175"/>
      <c r="C57" s="175"/>
      <c r="D57" s="175">
        <f>'将来負担比率（分子）の構造'!I$51</f>
        <v>654</v>
      </c>
      <c r="E57" s="175"/>
      <c r="F57" s="175"/>
      <c r="G57" s="175">
        <f>'将来負担比率（分子）の構造'!J$51</f>
        <v>546</v>
      </c>
      <c r="H57" s="175"/>
      <c r="I57" s="175"/>
      <c r="J57" s="175">
        <f>'将来負担比率（分子）の構造'!K$51</f>
        <v>491</v>
      </c>
      <c r="K57" s="175"/>
      <c r="L57" s="175"/>
      <c r="M57" s="175">
        <f>'将来負担比率（分子）の構造'!L$51</f>
        <v>473</v>
      </c>
      <c r="N57" s="175"/>
      <c r="O57" s="175"/>
      <c r="P57" s="175">
        <f>'将来負担比率（分子）の構造'!M$51</f>
        <v>385</v>
      </c>
    </row>
    <row r="58" spans="1:16" x14ac:dyDescent="0.15">
      <c r="A58" s="175" t="s">
        <v>40</v>
      </c>
      <c r="B58" s="175"/>
      <c r="C58" s="175"/>
      <c r="D58" s="175">
        <f>'将来負担比率（分子）の構造'!I$50</f>
        <v>5674</v>
      </c>
      <c r="E58" s="175"/>
      <c r="F58" s="175"/>
      <c r="G58" s="175">
        <f>'将来負担比率（分子）の構造'!J$50</f>
        <v>5750</v>
      </c>
      <c r="H58" s="175"/>
      <c r="I58" s="175"/>
      <c r="J58" s="175">
        <f>'将来負担比率（分子）の構造'!K$50</f>
        <v>4994</v>
      </c>
      <c r="K58" s="175"/>
      <c r="L58" s="175"/>
      <c r="M58" s="175">
        <f>'将来負担比率（分子）の構造'!L$50</f>
        <v>4785</v>
      </c>
      <c r="N58" s="175"/>
      <c r="O58" s="175"/>
      <c r="P58" s="175">
        <f>'将来負担比率（分子）の構造'!M$50</f>
        <v>4503</v>
      </c>
    </row>
    <row r="59" spans="1:16" x14ac:dyDescent="0.15">
      <c r="A59" s="175" t="s">
        <v>38</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15">
      <c r="A60" s="175" t="s">
        <v>37</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15">
      <c r="A61" s="175" t="s">
        <v>35</v>
      </c>
      <c r="B61" s="175" t="str">
        <f>'将来負担比率（分子）の構造'!I$46</f>
        <v>-</v>
      </c>
      <c r="C61" s="175"/>
      <c r="D61" s="175"/>
      <c r="E61" s="175" t="str">
        <f>'将来負担比率（分子）の構造'!J$46</f>
        <v>-</v>
      </c>
      <c r="F61" s="175"/>
      <c r="G61" s="175"/>
      <c r="H61" s="175" t="str">
        <f>'将来負担比率（分子）の構造'!K$46</f>
        <v>-</v>
      </c>
      <c r="I61" s="175"/>
      <c r="J61" s="175"/>
      <c r="K61" s="175" t="str">
        <f>'将来負担比率（分子）の構造'!L$46</f>
        <v>-</v>
      </c>
      <c r="L61" s="175"/>
      <c r="M61" s="175"/>
      <c r="N61" s="175" t="str">
        <f>'将来負担比率（分子）の構造'!M$46</f>
        <v>-</v>
      </c>
      <c r="O61" s="175"/>
      <c r="P61" s="175"/>
    </row>
    <row r="62" spans="1:16" x14ac:dyDescent="0.15">
      <c r="A62" s="175" t="s">
        <v>34</v>
      </c>
      <c r="B62" s="175">
        <f>'将来負担比率（分子）の構造'!I$45</f>
        <v>1209</v>
      </c>
      <c r="C62" s="175"/>
      <c r="D62" s="175"/>
      <c r="E62" s="175">
        <f>'将来負担比率（分子）の構造'!J$45</f>
        <v>1098</v>
      </c>
      <c r="F62" s="175"/>
      <c r="G62" s="175"/>
      <c r="H62" s="175">
        <f>'将来負担比率（分子）の構造'!K$45</f>
        <v>1008</v>
      </c>
      <c r="I62" s="175"/>
      <c r="J62" s="175"/>
      <c r="K62" s="175">
        <f>'将来負担比率（分子）の構造'!L$45</f>
        <v>1162</v>
      </c>
      <c r="L62" s="175"/>
      <c r="M62" s="175"/>
      <c r="N62" s="175">
        <f>'将来負担比率（分子）の構造'!M$45</f>
        <v>980</v>
      </c>
      <c r="O62" s="175"/>
      <c r="P62" s="175"/>
    </row>
    <row r="63" spans="1:16" x14ac:dyDescent="0.15">
      <c r="A63" s="175" t="s">
        <v>33</v>
      </c>
      <c r="B63" s="175">
        <f>'将来負担比率（分子）の構造'!I$44</f>
        <v>297</v>
      </c>
      <c r="C63" s="175"/>
      <c r="D63" s="175"/>
      <c r="E63" s="175">
        <f>'将来負担比率（分子）の構造'!J$44</f>
        <v>284</v>
      </c>
      <c r="F63" s="175"/>
      <c r="G63" s="175"/>
      <c r="H63" s="175">
        <f>'将来負担比率（分子）の構造'!K$44</f>
        <v>440</v>
      </c>
      <c r="I63" s="175"/>
      <c r="J63" s="175"/>
      <c r="K63" s="175">
        <f>'将来負担比率（分子）の構造'!L$44</f>
        <v>619</v>
      </c>
      <c r="L63" s="175"/>
      <c r="M63" s="175"/>
      <c r="N63" s="175">
        <f>'将来負担比率（分子）の構造'!M$44</f>
        <v>706</v>
      </c>
      <c r="O63" s="175"/>
      <c r="P63" s="175"/>
    </row>
    <row r="64" spans="1:16" x14ac:dyDescent="0.15">
      <c r="A64" s="175" t="s">
        <v>32</v>
      </c>
      <c r="B64" s="175">
        <f>'将来負担比率（分子）の構造'!I$43</f>
        <v>11982</v>
      </c>
      <c r="C64" s="175"/>
      <c r="D64" s="175"/>
      <c r="E64" s="175">
        <f>'将来負担比率（分子）の構造'!J$43</f>
        <v>12228</v>
      </c>
      <c r="F64" s="175"/>
      <c r="G64" s="175"/>
      <c r="H64" s="175">
        <f>'将来負担比率（分子）の構造'!K$43</f>
        <v>11261</v>
      </c>
      <c r="I64" s="175"/>
      <c r="J64" s="175"/>
      <c r="K64" s="175">
        <f>'将来負担比率（分子）の構造'!L$43</f>
        <v>9605</v>
      </c>
      <c r="L64" s="175"/>
      <c r="M64" s="175"/>
      <c r="N64" s="175">
        <f>'将来負担比率（分子）の構造'!M$43</f>
        <v>8835</v>
      </c>
      <c r="O64" s="175"/>
      <c r="P64" s="175"/>
    </row>
    <row r="65" spans="1:16" x14ac:dyDescent="0.15">
      <c r="A65" s="175" t="s">
        <v>31</v>
      </c>
      <c r="B65" s="175">
        <f>'将来負担比率（分子）の構造'!I$42</f>
        <v>109</v>
      </c>
      <c r="C65" s="175"/>
      <c r="D65" s="175"/>
      <c r="E65" s="175">
        <f>'将来負担比率（分子）の構造'!J$42</f>
        <v>104</v>
      </c>
      <c r="F65" s="175"/>
      <c r="G65" s="175"/>
      <c r="H65" s="175">
        <f>'将来負担比率（分子）の構造'!K$42</f>
        <v>99</v>
      </c>
      <c r="I65" s="175"/>
      <c r="J65" s="175"/>
      <c r="K65" s="175">
        <f>'将来負担比率（分子）の構造'!L$42</f>
        <v>93</v>
      </c>
      <c r="L65" s="175"/>
      <c r="M65" s="175"/>
      <c r="N65" s="175">
        <f>'将来負担比率（分子）の構造'!M$42</f>
        <v>183</v>
      </c>
      <c r="O65" s="175"/>
      <c r="P65" s="175"/>
    </row>
    <row r="66" spans="1:16" x14ac:dyDescent="0.15">
      <c r="A66" s="175" t="s">
        <v>30</v>
      </c>
      <c r="B66" s="175">
        <f>'将来負担比率（分子）の構造'!I$41</f>
        <v>16678</v>
      </c>
      <c r="C66" s="175"/>
      <c r="D66" s="175"/>
      <c r="E66" s="175">
        <f>'将来負担比率（分子）の構造'!J$41</f>
        <v>16022</v>
      </c>
      <c r="F66" s="175"/>
      <c r="G66" s="175"/>
      <c r="H66" s="175">
        <f>'将来負担比率（分子）の構造'!K$41</f>
        <v>15059</v>
      </c>
      <c r="I66" s="175"/>
      <c r="J66" s="175"/>
      <c r="K66" s="175">
        <f>'将来負担比率（分子）の構造'!L$41</f>
        <v>14400</v>
      </c>
      <c r="L66" s="175"/>
      <c r="M66" s="175"/>
      <c r="N66" s="175">
        <f>'将来負担比率（分子）の構造'!M$41</f>
        <v>13826</v>
      </c>
      <c r="O66" s="175"/>
      <c r="P66" s="175"/>
    </row>
    <row r="67" spans="1:16" x14ac:dyDescent="0.15">
      <c r="A67" s="175" t="s">
        <v>74</v>
      </c>
      <c r="B67" s="175" t="e">
        <f>NA()</f>
        <v>#N/A</v>
      </c>
      <c r="C67" s="175">
        <f>IF(ISNUMBER('将来負担比率（分子）の構造'!I$53), IF('将来負担比率（分子）の構造'!I$53 &lt; 0, 0, '将来負担比率（分子）の構造'!I$53), NA())</f>
        <v>6222</v>
      </c>
      <c r="D67" s="175" t="e">
        <f>NA()</f>
        <v>#N/A</v>
      </c>
      <c r="E67" s="175" t="e">
        <f>NA()</f>
        <v>#N/A</v>
      </c>
      <c r="F67" s="175">
        <f>IF(ISNUMBER('将来負担比率（分子）の構造'!J$53), IF('将来負担比率（分子）の構造'!J$53 &lt; 0, 0, '将来負担比率（分子）の構造'!J$53), NA())</f>
        <v>6439</v>
      </c>
      <c r="G67" s="175" t="e">
        <f>NA()</f>
        <v>#N/A</v>
      </c>
      <c r="H67" s="175" t="e">
        <f>NA()</f>
        <v>#N/A</v>
      </c>
      <c r="I67" s="175">
        <f>IF(ISNUMBER('将来負担比率（分子）の構造'!K$53), IF('将来負担比率（分子）の構造'!K$53 &lt; 0, 0, '将来負担比率（分子）の構造'!K$53), NA())</f>
        <v>6124</v>
      </c>
      <c r="J67" s="175" t="e">
        <f>NA()</f>
        <v>#N/A</v>
      </c>
      <c r="K67" s="175" t="e">
        <f>NA()</f>
        <v>#N/A</v>
      </c>
      <c r="L67" s="175">
        <f>IF(ISNUMBER('将来負担比率（分子）の構造'!L$53), IF('将来負担比率（分子）の構造'!L$53 &lt; 0, 0, '将来負担比率（分子）の構造'!L$53), NA())</f>
        <v>4748</v>
      </c>
      <c r="M67" s="175" t="e">
        <f>NA()</f>
        <v>#N/A</v>
      </c>
      <c r="N67" s="175" t="e">
        <f>NA()</f>
        <v>#N/A</v>
      </c>
      <c r="O67" s="175">
        <f>IF(ISNUMBER('将来負担比率（分子）の構造'!M$53), IF('将来負担比率（分子）の構造'!M$53 &lt; 0, 0, '将来負担比率（分子）の構造'!M$53), NA())</f>
        <v>4459</v>
      </c>
      <c r="P67" s="175" t="e">
        <f>NA()</f>
        <v>#N/A</v>
      </c>
    </row>
    <row r="70" spans="1:16" x14ac:dyDescent="0.15">
      <c r="A70" s="177" t="s">
        <v>75</v>
      </c>
      <c r="B70" s="177"/>
      <c r="C70" s="177"/>
      <c r="D70" s="177"/>
      <c r="E70" s="177"/>
      <c r="F70" s="177"/>
    </row>
    <row r="71" spans="1:16" x14ac:dyDescent="0.15">
      <c r="A71" s="178"/>
      <c r="B71" s="178" t="str">
        <f>基金残高に係る経年分析!F54</f>
        <v>H30</v>
      </c>
      <c r="C71" s="178" t="str">
        <f>基金残高に係る経年分析!G54</f>
        <v>R01</v>
      </c>
      <c r="D71" s="178" t="str">
        <f>基金残高に係る経年分析!H54</f>
        <v>R02</v>
      </c>
    </row>
    <row r="72" spans="1:16" x14ac:dyDescent="0.15">
      <c r="A72" s="178" t="s">
        <v>76</v>
      </c>
      <c r="B72" s="179">
        <f>基金残高に係る経年分析!F55</f>
        <v>1986</v>
      </c>
      <c r="C72" s="179">
        <f>基金残高に係る経年分析!G55</f>
        <v>1910</v>
      </c>
      <c r="D72" s="179">
        <f>基金残高に係る経年分析!H55</f>
        <v>2057</v>
      </c>
    </row>
    <row r="73" spans="1:16" x14ac:dyDescent="0.15">
      <c r="A73" s="178" t="s">
        <v>77</v>
      </c>
      <c r="B73" s="179">
        <f>基金残高に係る経年分析!F56</f>
        <v>128</v>
      </c>
      <c r="C73" s="179">
        <f>基金残高に係る経年分析!G56</f>
        <v>128</v>
      </c>
      <c r="D73" s="179">
        <f>基金残高に係る経年分析!H56</f>
        <v>129</v>
      </c>
    </row>
    <row r="74" spans="1:16" x14ac:dyDescent="0.15">
      <c r="A74" s="178" t="s">
        <v>78</v>
      </c>
      <c r="B74" s="179">
        <f>基金残高に係る経年分析!F57</f>
        <v>2874</v>
      </c>
      <c r="C74" s="179">
        <f>基金残高に係る経年分析!G57</f>
        <v>2744</v>
      </c>
      <c r="D74" s="179">
        <f>基金残高に係る経年分析!H57</f>
        <v>2315</v>
      </c>
    </row>
  </sheetData>
  <sheetProtection algorithmName="SHA-512" hashValue="Sms17ovTwPrO5M589sLviEGpq8pDWdjKHM1/iyvzjQ6z7luXWFmOMpVdNLsUHh029oaR9kjDqQgI4OSnGKiraA==" saltValue="n5vCTkzqNuD86zVOZqOk0Q==" spinCount="100000" sheet="1" objects="1" scenarios="1"/>
  <phoneticPr fontId="2"/>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04_財政課</dc:creator>
  <cp:lastModifiedBy>04_財政課</cp:lastModifiedBy>
  <cp:lastPrinted>2022-09-09T08:01:56Z</cp:lastPrinted>
  <dcterms:created xsi:type="dcterms:W3CDTF">2023-03-29T06:19:26Z</dcterms:created>
  <dcterms:modified xsi:type="dcterms:W3CDTF">2023-03-29T06:21:47Z</dcterms:modified>
</cp:coreProperties>
</file>