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120" windowWidth="11295" windowHeight="8715" tabRatio="796" activeTab="0"/>
  </bookViews>
  <sheets>
    <sheet name="人口・世帯数" sheetId="1" r:id="rId1"/>
    <sheet name="校区・行政区別" sheetId="2" r:id="rId2"/>
    <sheet name="町丁名別" sheetId="3" r:id="rId3"/>
    <sheet name="年齢別人口" sheetId="4" r:id="rId4"/>
    <sheet name="グラフ（年齢別人口　１歳単位）" sheetId="5" r:id="rId5"/>
    <sheet name="グラフ（年齢別男女別人口　１歳単位）" sheetId="6" r:id="rId6"/>
    <sheet name="グラフ資料" sheetId="7" r:id="rId7"/>
    <sheet name="グラフ資料 (2)" sheetId="8" r:id="rId8"/>
  </sheets>
  <definedNames/>
  <calcPr fullCalcOnLoad="1"/>
</workbook>
</file>

<file path=xl/sharedStrings.xml><?xml version="1.0" encoding="utf-8"?>
<sst xmlns="http://schemas.openxmlformats.org/spreadsheetml/2006/main" count="179" uniqueCount="116">
  <si>
    <t>区分</t>
  </si>
  <si>
    <t>人口</t>
  </si>
  <si>
    <t>男</t>
  </si>
  <si>
    <t>女</t>
  </si>
  <si>
    <t>計</t>
  </si>
  <si>
    <t>世帯数</t>
  </si>
  <si>
    <t>当月</t>
  </si>
  <si>
    <t>校区別・行政区別人口総計表</t>
  </si>
  <si>
    <t>中牟田小学校</t>
  </si>
  <si>
    <t>東小田小学校</t>
  </si>
  <si>
    <t>行政区名</t>
  </si>
  <si>
    <t>住　民　基　本　台　帳　月　報</t>
  </si>
  <si>
    <t>三輪小学校</t>
  </si>
  <si>
    <t>三並小学校</t>
  </si>
  <si>
    <t>大塚</t>
  </si>
  <si>
    <t>弥永</t>
  </si>
  <si>
    <t>依井</t>
  </si>
  <si>
    <t>依井二</t>
  </si>
  <si>
    <t>高田</t>
  </si>
  <si>
    <t>南高田</t>
  </si>
  <si>
    <t>新町</t>
  </si>
  <si>
    <t>野町</t>
  </si>
  <si>
    <t>原地蔵</t>
  </si>
  <si>
    <t>久光</t>
  </si>
  <si>
    <t>栗田</t>
  </si>
  <si>
    <t>森山</t>
  </si>
  <si>
    <t>当所</t>
  </si>
  <si>
    <t>上高場</t>
  </si>
  <si>
    <t>大久保</t>
  </si>
  <si>
    <t>山隈</t>
  </si>
  <si>
    <t>高上</t>
  </si>
  <si>
    <t>朝園</t>
  </si>
  <si>
    <t>＊小計＊</t>
  </si>
  <si>
    <t>＊総計＊</t>
  </si>
  <si>
    <t>朝老園</t>
  </si>
  <si>
    <t>自衛隊</t>
  </si>
  <si>
    <t>旧夜須計</t>
  </si>
  <si>
    <t>下髙場</t>
  </si>
  <si>
    <t>年齢</t>
  </si>
  <si>
    <t>110歳以上</t>
  </si>
  <si>
    <t>合計</t>
  </si>
  <si>
    <t>櫛木</t>
  </si>
  <si>
    <t>砥上</t>
  </si>
  <si>
    <t>篠隈</t>
  </si>
  <si>
    <t>三箇山</t>
  </si>
  <si>
    <t>吹田</t>
  </si>
  <si>
    <t>篠隈新道</t>
  </si>
  <si>
    <t>黒岩</t>
  </si>
  <si>
    <t>西田</t>
  </si>
  <si>
    <t>丸町</t>
  </si>
  <si>
    <t>赤坂</t>
  </si>
  <si>
    <t>東小田上</t>
  </si>
  <si>
    <t>松延本村</t>
  </si>
  <si>
    <t>東小田下</t>
  </si>
  <si>
    <t>松延新道</t>
  </si>
  <si>
    <t>福島</t>
  </si>
  <si>
    <t>石櫃</t>
  </si>
  <si>
    <t>四三嶋</t>
  </si>
  <si>
    <t>畑嶋</t>
  </si>
  <si>
    <t>中牟田町</t>
  </si>
  <si>
    <t>長者町</t>
  </si>
  <si>
    <t>中牟田村</t>
  </si>
  <si>
    <t>安野</t>
  </si>
  <si>
    <t>玉虫</t>
  </si>
  <si>
    <t>下原</t>
  </si>
  <si>
    <t>坂根</t>
  </si>
  <si>
    <t>朝日東</t>
  </si>
  <si>
    <t>上曽根田</t>
  </si>
  <si>
    <t>朝日西</t>
  </si>
  <si>
    <t>下曽根田</t>
  </si>
  <si>
    <t>二</t>
  </si>
  <si>
    <t>三牟田</t>
  </si>
  <si>
    <t>野の花学園</t>
  </si>
  <si>
    <t>菊水苑</t>
  </si>
  <si>
    <t>朝倉苑</t>
  </si>
  <si>
    <t>菊池園</t>
  </si>
  <si>
    <t>三並</t>
  </si>
  <si>
    <t>年齢別人口</t>
  </si>
  <si>
    <t>（外国人住民を含む）</t>
  </si>
  <si>
    <t>(外国人住民を含む)</t>
  </si>
  <si>
    <t>　　　（外国人住民の人口・世帯数を含む）</t>
  </si>
  <si>
    <t>町丁名別人口総計表</t>
  </si>
  <si>
    <t>赤坂</t>
  </si>
  <si>
    <t>朝園</t>
  </si>
  <si>
    <t>朝日</t>
  </si>
  <si>
    <t>石櫃</t>
  </si>
  <si>
    <t>弥永</t>
  </si>
  <si>
    <t>大久保</t>
  </si>
  <si>
    <t>上高場</t>
  </si>
  <si>
    <t>櫛木</t>
  </si>
  <si>
    <t>三箇山</t>
  </si>
  <si>
    <t>四三嶋</t>
  </si>
  <si>
    <t>篠隈</t>
  </si>
  <si>
    <t>下髙場</t>
  </si>
  <si>
    <t>曽根田</t>
  </si>
  <si>
    <t>高上</t>
  </si>
  <si>
    <t>長者町</t>
  </si>
  <si>
    <t>砥上</t>
  </si>
  <si>
    <t>中牟田</t>
  </si>
  <si>
    <t>畑嶋</t>
  </si>
  <si>
    <t>東小田</t>
  </si>
  <si>
    <t>吹田</t>
  </si>
  <si>
    <t>二</t>
  </si>
  <si>
    <t>松延</t>
  </si>
  <si>
    <t>三牟田</t>
  </si>
  <si>
    <t>安野</t>
  </si>
  <si>
    <t>町丁名</t>
  </si>
  <si>
    <t>＊合計＊</t>
  </si>
  <si>
    <t>（外国人住民を含む）</t>
  </si>
  <si>
    <t>日本人</t>
  </si>
  <si>
    <t>外国人</t>
  </si>
  <si>
    <t>先月</t>
  </si>
  <si>
    <t>小区分</t>
  </si>
  <si>
    <t>先月比</t>
  </si>
  <si>
    <t>（第１表）人口，世帯数</t>
  </si>
  <si>
    <t>平成28年１月末日現在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</si>
</sst>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\ \ m&quot;月&quot;&quot;末&quot;&quot;日現在&quot;"/>
    <numFmt numFmtId="177" formatCode="\(ggge&quot;年&quot;\ \ m&quot;月&quot;&quot;末&quot;&quot;日現在&quot;\)"/>
    <numFmt numFmtId="178" formatCode="0_ "/>
    <numFmt numFmtId="179" formatCode="0;&quot;△ &quot;0"/>
    <numFmt numFmtId="180" formatCode="\+#,##0"/>
    <numFmt numFmtId="181" formatCode="ggge&quot;年&quot;\ \ m&quot;月&quot;&quot;dd&quot;&quot;日現在&quot;"/>
    <numFmt numFmtId="182" formatCode="ggge&quot;年&quot;\ \ m&quot;月&quot;dd&quot;日現在&quot;"/>
    <numFmt numFmtId="183" formatCode="#,##0_ ;[Red]\-#,##0\ "/>
    <numFmt numFmtId="184" formatCode="#,##0_);[Red]\(#,##0\)"/>
    <numFmt numFmtId="185" formatCode="[$-411]ggge&quot;年&quot;m&quot;月&quot;d&quot;日&quot;;@"/>
    <numFmt numFmtId="186" formatCode="0_ ;[Red]\-0\ "/>
    <numFmt numFmtId="187" formatCode="&quot;「&quot;\+0;\-0;0"/>
    <numFmt numFmtId="188" formatCode="\+0;\-0;0"/>
    <numFmt numFmtId="189" formatCode="\+0;\-0\{&quot;赤&quot;\};0"/>
    <numFmt numFmtId="190" formatCode="\+0;[Red]\-0;0"/>
    <numFmt numFmtId="191" formatCode="\+#,##0_ ;[Red]\-#,##0\ "/>
  </numFmts>
  <fonts count="51">
    <font>
      <sz val="11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.25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1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E69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thin"/>
      <top style="medium"/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94">
    <xf numFmtId="0" fontId="0" fillId="0" borderId="0" xfId="0" applyAlignment="1">
      <alignment/>
    </xf>
    <xf numFmtId="38" fontId="7" fillId="0" borderId="10" xfId="49" applyFont="1" applyBorder="1" applyAlignment="1" applyProtection="1">
      <alignment/>
      <protection locked="0"/>
    </xf>
    <xf numFmtId="38" fontId="7" fillId="0" borderId="11" xfId="49" applyFont="1" applyBorder="1" applyAlignment="1" applyProtection="1">
      <alignment/>
      <protection locked="0"/>
    </xf>
    <xf numFmtId="38" fontId="7" fillId="0" borderId="12" xfId="49" applyFont="1" applyBorder="1" applyAlignment="1" applyProtection="1">
      <alignment/>
      <protection locked="0"/>
    </xf>
    <xf numFmtId="38" fontId="7" fillId="0" borderId="13" xfId="49" applyFont="1" applyBorder="1" applyAlignment="1" applyProtection="1">
      <alignment/>
      <protection locked="0"/>
    </xf>
    <xf numFmtId="38" fontId="7" fillId="0" borderId="14" xfId="49" applyFont="1" applyBorder="1" applyAlignment="1" applyProtection="1">
      <alignment/>
      <protection locked="0"/>
    </xf>
    <xf numFmtId="38" fontId="7" fillId="0" borderId="15" xfId="49" applyFont="1" applyBorder="1" applyAlignment="1" applyProtection="1">
      <alignment/>
      <protection locked="0"/>
    </xf>
    <xf numFmtId="38" fontId="7" fillId="0" borderId="16" xfId="49" applyFont="1" applyBorder="1" applyAlignment="1" applyProtection="1">
      <alignment/>
      <protection locked="0"/>
    </xf>
    <xf numFmtId="38" fontId="7" fillId="0" borderId="17" xfId="49" applyFont="1" applyBorder="1" applyAlignment="1" applyProtection="1">
      <alignment/>
      <protection locked="0"/>
    </xf>
    <xf numFmtId="38" fontId="7" fillId="0" borderId="10" xfId="49" applyFont="1" applyFill="1" applyBorder="1" applyAlignment="1" applyProtection="1">
      <alignment/>
      <protection locked="0"/>
    </xf>
    <xf numFmtId="38" fontId="7" fillId="0" borderId="11" xfId="49" applyFont="1" applyFill="1" applyBorder="1" applyAlignment="1" applyProtection="1">
      <alignment/>
      <protection locked="0"/>
    </xf>
    <xf numFmtId="38" fontId="7" fillId="0" borderId="12" xfId="49" applyFont="1" applyFill="1" applyBorder="1" applyAlignment="1" applyProtection="1">
      <alignment/>
      <protection locked="0"/>
    </xf>
    <xf numFmtId="38" fontId="7" fillId="0" borderId="13" xfId="49" applyFont="1" applyFill="1" applyBorder="1" applyAlignment="1" applyProtection="1">
      <alignment/>
      <protection locked="0"/>
    </xf>
    <xf numFmtId="38" fontId="7" fillId="0" borderId="14" xfId="49" applyFont="1" applyFill="1" applyBorder="1" applyAlignment="1" applyProtection="1">
      <alignment/>
      <protection locked="0"/>
    </xf>
    <xf numFmtId="38" fontId="7" fillId="0" borderId="15" xfId="49" applyFont="1" applyFill="1" applyBorder="1" applyAlignment="1" applyProtection="1">
      <alignment/>
      <protection locked="0"/>
    </xf>
    <xf numFmtId="38" fontId="7" fillId="0" borderId="16" xfId="49" applyFont="1" applyFill="1" applyBorder="1" applyAlignment="1" applyProtection="1">
      <alignment/>
      <protection locked="0"/>
    </xf>
    <xf numFmtId="38" fontId="7" fillId="0" borderId="17" xfId="49" applyFont="1" applyFill="1" applyBorder="1" applyAlignment="1" applyProtection="1">
      <alignment/>
      <protection locked="0"/>
    </xf>
    <xf numFmtId="38" fontId="7" fillId="6" borderId="12" xfId="49" applyFont="1" applyFill="1" applyBorder="1" applyAlignment="1" applyProtection="1">
      <alignment/>
      <protection locked="0"/>
    </xf>
    <xf numFmtId="38" fontId="7" fillId="6" borderId="13" xfId="49" applyFont="1" applyFill="1" applyBorder="1" applyAlignment="1" applyProtection="1">
      <alignment/>
      <protection locked="0"/>
    </xf>
    <xf numFmtId="38" fontId="7" fillId="6" borderId="14" xfId="49" applyFont="1" applyFill="1" applyBorder="1" applyAlignment="1" applyProtection="1">
      <alignment/>
      <protection locked="0"/>
    </xf>
    <xf numFmtId="38" fontId="7" fillId="6" borderId="15" xfId="49" applyFont="1" applyFill="1" applyBorder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32" borderId="18" xfId="49" applyFont="1" applyFill="1" applyBorder="1" applyAlignment="1" applyProtection="1">
      <alignment horizontal="center"/>
      <protection/>
    </xf>
    <xf numFmtId="38" fontId="0" fillId="33" borderId="19" xfId="49" applyFont="1" applyFill="1" applyBorder="1" applyAlignment="1" applyProtection="1">
      <alignment horizontal="center"/>
      <protection/>
    </xf>
    <xf numFmtId="38" fontId="0" fillId="33" borderId="20" xfId="49" applyFont="1" applyFill="1" applyBorder="1" applyAlignment="1" applyProtection="1">
      <alignment horizontal="center"/>
      <protection/>
    </xf>
    <xf numFmtId="38" fontId="0" fillId="32" borderId="21" xfId="49" applyFont="1" applyFill="1" applyBorder="1" applyAlignment="1" applyProtection="1">
      <alignment/>
      <protection/>
    </xf>
    <xf numFmtId="38" fontId="0" fillId="32" borderId="22" xfId="49" applyFont="1" applyFill="1" applyBorder="1" applyAlignment="1" applyProtection="1">
      <alignment/>
      <protection/>
    </xf>
    <xf numFmtId="38" fontId="0" fillId="32" borderId="23" xfId="49" applyFont="1" applyFill="1" applyBorder="1" applyAlignment="1" applyProtection="1">
      <alignment/>
      <protection/>
    </xf>
    <xf numFmtId="38" fontId="0" fillId="0" borderId="24" xfId="49" applyFont="1" applyBorder="1" applyAlignment="1" applyProtection="1">
      <alignment/>
      <protection/>
    </xf>
    <xf numFmtId="38" fontId="0" fillId="0" borderId="25" xfId="49" applyFont="1" applyBorder="1" applyAlignment="1" applyProtection="1">
      <alignment/>
      <protection/>
    </xf>
    <xf numFmtId="38" fontId="0" fillId="0" borderId="26" xfId="49" applyFont="1" applyBorder="1" applyAlignment="1" applyProtection="1">
      <alignment/>
      <protection/>
    </xf>
    <xf numFmtId="38" fontId="0" fillId="32" borderId="27" xfId="49" applyFont="1" applyFill="1" applyBorder="1" applyAlignment="1" applyProtection="1">
      <alignment/>
      <protection/>
    </xf>
    <xf numFmtId="38" fontId="0" fillId="32" borderId="28" xfId="49" applyFont="1" applyFill="1" applyBorder="1" applyAlignment="1" applyProtection="1">
      <alignment horizontal="center"/>
      <protection/>
    </xf>
    <xf numFmtId="38" fontId="0" fillId="0" borderId="29" xfId="49" applyFont="1" applyBorder="1" applyAlignment="1" applyProtection="1">
      <alignment/>
      <protection/>
    </xf>
    <xf numFmtId="38" fontId="0" fillId="0" borderId="30" xfId="49" applyFont="1" applyBorder="1" applyAlignment="1" applyProtection="1">
      <alignment/>
      <protection/>
    </xf>
    <xf numFmtId="38" fontId="0" fillId="0" borderId="31" xfId="49" applyFont="1" applyBorder="1" applyAlignment="1" applyProtection="1">
      <alignment/>
      <protection/>
    </xf>
    <xf numFmtId="38" fontId="0" fillId="0" borderId="32" xfId="49" applyFont="1" applyBorder="1" applyAlignment="1" applyProtection="1">
      <alignment/>
      <protection/>
    </xf>
    <xf numFmtId="38" fontId="0" fillId="0" borderId="33" xfId="49" applyFont="1" applyBorder="1" applyAlignment="1" applyProtection="1">
      <alignment/>
      <protection/>
    </xf>
    <xf numFmtId="38" fontId="0" fillId="0" borderId="34" xfId="49" applyFont="1" applyBorder="1" applyAlignment="1" applyProtection="1">
      <alignment/>
      <protection/>
    </xf>
    <xf numFmtId="38" fontId="0" fillId="0" borderId="35" xfId="49" applyFont="1" applyBorder="1" applyAlignment="1" applyProtection="1">
      <alignment/>
      <protection/>
    </xf>
    <xf numFmtId="38" fontId="0" fillId="0" borderId="36" xfId="49" applyFont="1" applyBorder="1" applyAlignment="1" applyProtection="1">
      <alignment/>
      <protection/>
    </xf>
    <xf numFmtId="38" fontId="0" fillId="0" borderId="37" xfId="49" applyFont="1" applyBorder="1" applyAlignment="1" applyProtection="1">
      <alignment/>
      <protection/>
    </xf>
    <xf numFmtId="38" fontId="0" fillId="0" borderId="38" xfId="49" applyFont="1" applyBorder="1" applyAlignment="1" applyProtection="1">
      <alignment/>
      <protection/>
    </xf>
    <xf numFmtId="38" fontId="0" fillId="0" borderId="12" xfId="49" applyFont="1" applyBorder="1" applyAlignment="1" applyProtection="1">
      <alignment/>
      <protection/>
    </xf>
    <xf numFmtId="38" fontId="0" fillId="0" borderId="39" xfId="49" applyFont="1" applyBorder="1" applyAlignment="1" applyProtection="1">
      <alignment/>
      <protection/>
    </xf>
    <xf numFmtId="38" fontId="0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 locked="0"/>
    </xf>
    <xf numFmtId="38" fontId="6" fillId="0" borderId="0" xfId="49" applyFont="1" applyAlignment="1" applyProtection="1">
      <alignment horizontal="center"/>
      <protection locked="0"/>
    </xf>
    <xf numFmtId="38" fontId="7" fillId="0" borderId="27" xfId="49" applyFont="1" applyBorder="1" applyAlignment="1" applyProtection="1">
      <alignment/>
      <protection locked="0"/>
    </xf>
    <xf numFmtId="38" fontId="7" fillId="0" borderId="40" xfId="49" applyFont="1" applyBorder="1" applyAlignment="1" applyProtection="1">
      <alignment/>
      <protection locked="0"/>
    </xf>
    <xf numFmtId="38" fontId="7" fillId="0" borderId="41" xfId="49" applyFont="1" applyBorder="1" applyAlignment="1" applyProtection="1">
      <alignment/>
      <protection locked="0"/>
    </xf>
    <xf numFmtId="38" fontId="7" fillId="6" borderId="16" xfId="49" applyFont="1" applyFill="1" applyBorder="1" applyAlignment="1" applyProtection="1">
      <alignment/>
      <protection locked="0"/>
    </xf>
    <xf numFmtId="38" fontId="7" fillId="0" borderId="42" xfId="49" applyFont="1" applyBorder="1" applyAlignment="1" applyProtection="1">
      <alignment/>
      <protection locked="0"/>
    </xf>
    <xf numFmtId="38" fontId="7" fillId="0" borderId="43" xfId="49" applyFont="1" applyBorder="1" applyAlignment="1" applyProtection="1">
      <alignment/>
      <protection locked="0"/>
    </xf>
    <xf numFmtId="38" fontId="7" fillId="0" borderId="44" xfId="49" applyFont="1" applyBorder="1" applyAlignment="1" applyProtection="1">
      <alignment/>
      <protection locked="0"/>
    </xf>
    <xf numFmtId="38" fontId="7" fillId="0" borderId="12" xfId="49" applyFont="1" applyBorder="1" applyAlignment="1" applyProtection="1">
      <alignment/>
      <protection/>
    </xf>
    <xf numFmtId="38" fontId="7" fillId="34" borderId="45" xfId="49" applyFont="1" applyFill="1" applyBorder="1" applyAlignment="1" applyProtection="1">
      <alignment horizontal="center" vertical="center"/>
      <protection/>
    </xf>
    <xf numFmtId="38" fontId="7" fillId="34" borderId="10" xfId="49" applyFont="1" applyFill="1" applyBorder="1" applyAlignment="1" applyProtection="1">
      <alignment horizontal="center" vertical="center"/>
      <protection/>
    </xf>
    <xf numFmtId="38" fontId="7" fillId="34" borderId="11" xfId="49" applyFont="1" applyFill="1" applyBorder="1" applyAlignment="1" applyProtection="1">
      <alignment horizontal="center" vertical="center"/>
      <protection/>
    </xf>
    <xf numFmtId="38" fontId="7" fillId="0" borderId="0" xfId="49" applyFont="1" applyAlignment="1" applyProtection="1">
      <alignment/>
      <protection/>
    </xf>
    <xf numFmtId="38" fontId="7" fillId="0" borderId="45" xfId="49" applyFont="1" applyBorder="1" applyAlignment="1" applyProtection="1">
      <alignment/>
      <protection/>
    </xf>
    <xf numFmtId="38" fontId="7" fillId="0" borderId="27" xfId="49" applyFont="1" applyBorder="1" applyAlignment="1" applyProtection="1">
      <alignment/>
      <protection/>
    </xf>
    <xf numFmtId="38" fontId="7" fillId="0" borderId="40" xfId="49" applyFont="1" applyBorder="1" applyAlignment="1" applyProtection="1">
      <alignment/>
      <protection/>
    </xf>
    <xf numFmtId="38" fontId="7" fillId="0" borderId="41" xfId="49" applyFont="1" applyBorder="1" applyAlignment="1" applyProtection="1">
      <alignment/>
      <protection/>
    </xf>
    <xf numFmtId="38" fontId="7" fillId="35" borderId="27" xfId="49" applyFont="1" applyFill="1" applyBorder="1" applyAlignment="1" applyProtection="1">
      <alignment/>
      <protection/>
    </xf>
    <xf numFmtId="38" fontId="7" fillId="0" borderId="40" xfId="49" applyFont="1" applyBorder="1" applyAlignment="1" applyProtection="1">
      <alignment vertical="distributed"/>
      <protection/>
    </xf>
    <xf numFmtId="38" fontId="7" fillId="0" borderId="27" xfId="49" applyFont="1" applyBorder="1" applyAlignment="1" applyProtection="1">
      <alignment/>
      <protection/>
    </xf>
    <xf numFmtId="38" fontId="7" fillId="6" borderId="27" xfId="49" applyFont="1" applyFill="1" applyBorder="1" applyAlignment="1" applyProtection="1">
      <alignment/>
      <protection/>
    </xf>
    <xf numFmtId="38" fontId="7" fillId="6" borderId="41" xfId="49" applyFont="1" applyFill="1" applyBorder="1" applyAlignment="1" applyProtection="1">
      <alignment/>
      <protection/>
    </xf>
    <xf numFmtId="38" fontId="7" fillId="2" borderId="10" xfId="49" applyFont="1" applyFill="1" applyBorder="1" applyAlignment="1" applyProtection="1">
      <alignment/>
      <protection/>
    </xf>
    <xf numFmtId="38" fontId="7" fillId="2" borderId="12" xfId="49" applyFont="1" applyFill="1" applyBorder="1" applyAlignment="1" applyProtection="1">
      <alignment/>
      <protection/>
    </xf>
    <xf numFmtId="38" fontId="7" fillId="2" borderId="16" xfId="49" applyFont="1" applyFill="1" applyBorder="1" applyAlignment="1" applyProtection="1">
      <alignment/>
      <protection/>
    </xf>
    <xf numFmtId="38" fontId="7" fillId="2" borderId="14" xfId="49" applyFont="1" applyFill="1" applyBorder="1" applyAlignment="1" applyProtection="1">
      <alignment/>
      <protection/>
    </xf>
    <xf numFmtId="38" fontId="7" fillId="6" borderId="27" xfId="49" applyFont="1" applyFill="1" applyBorder="1" applyAlignment="1" applyProtection="1">
      <alignment vertical="distributed"/>
      <protection/>
    </xf>
    <xf numFmtId="38" fontId="7" fillId="0" borderId="45" xfId="49" applyFont="1" applyBorder="1" applyAlignment="1" applyProtection="1">
      <alignment/>
      <protection/>
    </xf>
    <xf numFmtId="38" fontId="7" fillId="0" borderId="40" xfId="49" applyFont="1" applyBorder="1" applyAlignment="1" applyProtection="1">
      <alignment/>
      <protection/>
    </xf>
    <xf numFmtId="38" fontId="7" fillId="0" borderId="41" xfId="49" applyFont="1" applyBorder="1" applyAlignment="1" applyProtection="1">
      <alignment/>
      <protection/>
    </xf>
    <xf numFmtId="38" fontId="7" fillId="6" borderId="27" xfId="49" applyFont="1" applyFill="1" applyBorder="1" applyAlignment="1" applyProtection="1">
      <alignment horizontal="left" vertical="distributed"/>
      <protection/>
    </xf>
    <xf numFmtId="38" fontId="7" fillId="6" borderId="40" xfId="49" applyFont="1" applyFill="1" applyBorder="1" applyAlignment="1" applyProtection="1">
      <alignment horizontal="left" vertical="distributed"/>
      <protection/>
    </xf>
    <xf numFmtId="38" fontId="7" fillId="0" borderId="27" xfId="49" applyFont="1" applyBorder="1" applyAlignment="1" applyProtection="1">
      <alignment horizontal="center"/>
      <protection/>
    </xf>
    <xf numFmtId="38" fontId="7" fillId="0" borderId="15" xfId="49" applyFont="1" applyBorder="1" applyAlignment="1" applyProtection="1">
      <alignment/>
      <protection/>
    </xf>
    <xf numFmtId="38" fontId="7" fillId="0" borderId="14" xfId="49" applyFont="1" applyBorder="1" applyAlignment="1" applyProtection="1">
      <alignment/>
      <protection/>
    </xf>
    <xf numFmtId="38" fontId="7" fillId="0" borderId="13" xfId="49" applyFont="1" applyBorder="1" applyAlignment="1" applyProtection="1">
      <alignment/>
      <protection/>
    </xf>
    <xf numFmtId="38" fontId="7" fillId="0" borderId="42" xfId="49" applyFont="1" applyBorder="1" applyAlignment="1" applyProtection="1">
      <alignment horizontal="center"/>
      <protection/>
    </xf>
    <xf numFmtId="38" fontId="7" fillId="0" borderId="43" xfId="49" applyFont="1" applyBorder="1" applyAlignment="1" applyProtection="1">
      <alignment/>
      <protection/>
    </xf>
    <xf numFmtId="38" fontId="7" fillId="0" borderId="44" xfId="49" applyFont="1" applyBorder="1" applyAlignment="1" applyProtection="1">
      <alignment/>
      <protection/>
    </xf>
    <xf numFmtId="38" fontId="7" fillId="2" borderId="46" xfId="49" applyFont="1" applyFill="1" applyBorder="1" applyAlignment="1" applyProtection="1">
      <alignment/>
      <protection/>
    </xf>
    <xf numFmtId="38" fontId="7" fillId="0" borderId="0" xfId="49" applyFont="1" applyBorder="1" applyAlignment="1" applyProtection="1">
      <alignment/>
      <protection locked="0"/>
    </xf>
    <xf numFmtId="38" fontId="7" fillId="0" borderId="46" xfId="49" applyFont="1" applyBorder="1" applyAlignment="1" applyProtection="1">
      <alignment/>
      <protection locked="0"/>
    </xf>
    <xf numFmtId="38" fontId="7" fillId="0" borderId="47" xfId="49" applyFont="1" applyBorder="1" applyAlignment="1" applyProtection="1">
      <alignment/>
      <protection/>
    </xf>
    <xf numFmtId="38" fontId="7" fillId="0" borderId="48" xfId="49" applyFont="1" applyFill="1" applyBorder="1" applyAlignment="1" applyProtection="1">
      <alignment/>
      <protection locked="0"/>
    </xf>
    <xf numFmtId="38" fontId="7" fillId="0" borderId="49" xfId="49" applyFont="1" applyBorder="1" applyAlignment="1" applyProtection="1">
      <alignment/>
      <protection/>
    </xf>
    <xf numFmtId="38" fontId="7" fillId="0" borderId="47" xfId="49" applyFont="1" applyBorder="1" applyAlignment="1" applyProtection="1">
      <alignment/>
      <protection locked="0"/>
    </xf>
    <xf numFmtId="38" fontId="7" fillId="0" borderId="48" xfId="49" applyFont="1" applyBorder="1" applyAlignment="1" applyProtection="1">
      <alignment/>
      <protection locked="0"/>
    </xf>
    <xf numFmtId="38" fontId="7" fillId="0" borderId="50" xfId="49" applyFont="1" applyBorder="1" applyAlignment="1" applyProtection="1">
      <alignment/>
      <protection locked="0"/>
    </xf>
    <xf numFmtId="38" fontId="7" fillId="0" borderId="51" xfId="49" applyFont="1" applyBorder="1" applyAlignment="1" applyProtection="1">
      <alignment/>
      <protection locked="0"/>
    </xf>
    <xf numFmtId="38" fontId="7" fillId="2" borderId="51" xfId="49" applyFont="1" applyFill="1" applyBorder="1" applyAlignment="1" applyProtection="1">
      <alignment/>
      <protection/>
    </xf>
    <xf numFmtId="38" fontId="7" fillId="0" borderId="52" xfId="49" applyFont="1" applyBorder="1" applyAlignment="1" applyProtection="1">
      <alignment/>
      <protection locked="0"/>
    </xf>
    <xf numFmtId="38" fontId="7" fillId="0" borderId="53" xfId="49" applyFont="1" applyBorder="1" applyAlignment="1" applyProtection="1">
      <alignment/>
      <protection locked="0"/>
    </xf>
    <xf numFmtId="38" fontId="7" fillId="0" borderId="42" xfId="49" applyFont="1" applyBorder="1" applyAlignment="1" applyProtection="1">
      <alignment/>
      <protection locked="0"/>
    </xf>
    <xf numFmtId="38" fontId="7" fillId="0" borderId="0" xfId="49" applyFont="1" applyAlignment="1" applyProtection="1">
      <alignment/>
      <protection locked="0"/>
    </xf>
    <xf numFmtId="38" fontId="0" fillId="0" borderId="54" xfId="49" applyFont="1" applyBorder="1" applyAlignment="1" applyProtection="1">
      <alignment horizontal="center"/>
      <protection/>
    </xf>
    <xf numFmtId="38" fontId="0" fillId="0" borderId="30" xfId="49" applyFont="1" applyBorder="1" applyAlignment="1" applyProtection="1">
      <alignment horizontal="center"/>
      <protection/>
    </xf>
    <xf numFmtId="38" fontId="0" fillId="0" borderId="0" xfId="49" applyFont="1" applyAlignment="1" applyProtection="1">
      <alignment horizontal="center"/>
      <protection locked="0"/>
    </xf>
    <xf numFmtId="38" fontId="0" fillId="0" borderId="24" xfId="49" applyFont="1" applyBorder="1" applyAlignment="1" applyProtection="1">
      <alignment horizontal="center"/>
      <protection/>
    </xf>
    <xf numFmtId="38" fontId="7" fillId="36" borderId="12" xfId="49" applyFont="1" applyFill="1" applyBorder="1" applyAlignment="1" applyProtection="1">
      <alignment/>
      <protection/>
    </xf>
    <xf numFmtId="38" fontId="7" fillId="6" borderId="55" xfId="49" applyFont="1" applyFill="1" applyBorder="1" applyAlignment="1" applyProtection="1">
      <alignment/>
      <protection locked="0"/>
    </xf>
    <xf numFmtId="38" fontId="7" fillId="6" borderId="56" xfId="49" applyFont="1" applyFill="1" applyBorder="1" applyAlignment="1" applyProtection="1">
      <alignment/>
      <protection locked="0"/>
    </xf>
    <xf numFmtId="38" fontId="7" fillId="0" borderId="43" xfId="49" applyFont="1" applyFill="1" applyBorder="1" applyAlignment="1" applyProtection="1">
      <alignment/>
      <protection/>
    </xf>
    <xf numFmtId="38" fontId="7" fillId="2" borderId="29" xfId="49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7" fontId="7" fillId="0" borderId="0" xfId="0" applyNumberFormat="1" applyFont="1" applyAlignment="1" applyProtection="1">
      <alignment/>
      <protection locked="0"/>
    </xf>
    <xf numFmtId="0" fontId="7" fillId="37" borderId="57" xfId="0" applyFont="1" applyFill="1" applyBorder="1" applyAlignment="1" applyProtection="1">
      <alignment horizontal="center" vertical="center"/>
      <protection/>
    </xf>
    <xf numFmtId="0" fontId="7" fillId="6" borderId="58" xfId="0" applyFont="1" applyFill="1" applyBorder="1" applyAlignment="1" applyProtection="1">
      <alignment horizontal="center" vertical="center"/>
      <protection/>
    </xf>
    <xf numFmtId="0" fontId="7" fillId="7" borderId="58" xfId="0" applyFont="1" applyFill="1" applyBorder="1" applyAlignment="1" applyProtection="1">
      <alignment horizontal="center" vertical="center"/>
      <protection/>
    </xf>
    <xf numFmtId="0" fontId="7" fillId="38" borderId="59" xfId="0" applyFont="1" applyFill="1" applyBorder="1" applyAlignment="1" applyProtection="1">
      <alignment horizontal="center" vertical="center"/>
      <protection/>
    </xf>
    <xf numFmtId="0" fontId="7" fillId="6" borderId="60" xfId="0" applyFont="1" applyFill="1" applyBorder="1" applyAlignment="1" applyProtection="1">
      <alignment horizontal="center" vertical="center"/>
      <protection/>
    </xf>
    <xf numFmtId="0" fontId="7" fillId="7" borderId="61" xfId="0" applyFont="1" applyFill="1" applyBorder="1" applyAlignment="1" applyProtection="1">
      <alignment horizontal="center" vertical="center"/>
      <protection/>
    </xf>
    <xf numFmtId="0" fontId="7" fillId="38" borderId="62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63" xfId="0" applyFont="1" applyBorder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184" fontId="13" fillId="0" borderId="38" xfId="0" applyNumberFormat="1" applyFont="1" applyFill="1" applyBorder="1" applyAlignment="1" applyProtection="1">
      <alignment horizontal="center" vertical="center"/>
      <protection locked="0"/>
    </xf>
    <xf numFmtId="184" fontId="13" fillId="0" borderId="64" xfId="0" applyNumberFormat="1" applyFont="1" applyFill="1" applyBorder="1" applyAlignment="1" applyProtection="1">
      <alignment horizontal="center" vertical="center"/>
      <protection/>
    </xf>
    <xf numFmtId="184" fontId="13" fillId="0" borderId="65" xfId="0" applyNumberFormat="1" applyFont="1" applyFill="1" applyBorder="1" applyAlignment="1" applyProtection="1">
      <alignment horizontal="center" vertical="center"/>
      <protection locked="0"/>
    </xf>
    <xf numFmtId="184" fontId="13" fillId="0" borderId="66" xfId="0" applyNumberFormat="1" applyFont="1" applyFill="1" applyBorder="1" applyAlignment="1" applyProtection="1">
      <alignment horizontal="center" vertical="center"/>
      <protection/>
    </xf>
    <xf numFmtId="184" fontId="13" fillId="0" borderId="67" xfId="0" applyNumberFormat="1" applyFont="1" applyFill="1" applyBorder="1" applyAlignment="1" applyProtection="1">
      <alignment horizontal="center" vertical="center"/>
      <protection locked="0"/>
    </xf>
    <xf numFmtId="184" fontId="13" fillId="39" borderId="68" xfId="0" applyNumberFormat="1" applyFont="1" applyFill="1" applyBorder="1" applyAlignment="1" applyProtection="1">
      <alignment horizontal="center" vertical="center"/>
      <protection/>
    </xf>
    <xf numFmtId="191" fontId="50" fillId="0" borderId="38" xfId="0" applyNumberFormat="1" applyFont="1" applyFill="1" applyBorder="1" applyAlignment="1" applyProtection="1">
      <alignment horizontal="center" vertical="center"/>
      <protection/>
    </xf>
    <xf numFmtId="191" fontId="50" fillId="0" borderId="66" xfId="0" applyNumberFormat="1" applyFont="1" applyFill="1" applyBorder="1" applyAlignment="1" applyProtection="1">
      <alignment horizontal="center" vertical="center"/>
      <protection/>
    </xf>
    <xf numFmtId="191" fontId="50" fillId="0" borderId="58" xfId="0" applyNumberFormat="1" applyFont="1" applyFill="1" applyBorder="1" applyAlignment="1" applyProtection="1">
      <alignment horizontal="center" vertical="center"/>
      <protection/>
    </xf>
    <xf numFmtId="191" fontId="50" fillId="0" borderId="67" xfId="0" applyNumberFormat="1" applyFont="1" applyFill="1" applyBorder="1" applyAlignment="1" applyProtection="1">
      <alignment horizontal="center" vertical="center"/>
      <protection/>
    </xf>
    <xf numFmtId="191" fontId="50" fillId="39" borderId="68" xfId="0" applyNumberFormat="1" applyFont="1" applyFill="1" applyBorder="1" applyAlignment="1" applyProtection="1">
      <alignment horizontal="center" vertical="center"/>
      <protection/>
    </xf>
    <xf numFmtId="38" fontId="7" fillId="32" borderId="28" xfId="49" applyFont="1" applyFill="1" applyBorder="1" applyAlignment="1" applyProtection="1">
      <alignment horizontal="center"/>
      <protection/>
    </xf>
    <xf numFmtId="38" fontId="7" fillId="33" borderId="29" xfId="49" applyFont="1" applyFill="1" applyBorder="1" applyAlignment="1" applyProtection="1">
      <alignment horizontal="center"/>
      <protection/>
    </xf>
    <xf numFmtId="38" fontId="7" fillId="33" borderId="30" xfId="49" applyFont="1" applyFill="1" applyBorder="1" applyAlignment="1" applyProtection="1">
      <alignment horizontal="center"/>
      <protection/>
    </xf>
    <xf numFmtId="38" fontId="7" fillId="32" borderId="23" xfId="49" applyFont="1" applyFill="1" applyBorder="1" applyAlignment="1" applyProtection="1">
      <alignment/>
      <protection/>
    </xf>
    <xf numFmtId="38" fontId="7" fillId="0" borderId="37" xfId="49" applyFont="1" applyBorder="1" applyAlignment="1" applyProtection="1">
      <alignment/>
      <protection locked="0"/>
    </xf>
    <xf numFmtId="38" fontId="7" fillId="36" borderId="26" xfId="49" applyFont="1" applyFill="1" applyBorder="1" applyAlignment="1" applyProtection="1">
      <alignment/>
      <protection/>
    </xf>
    <xf numFmtId="38" fontId="7" fillId="32" borderId="21" xfId="49" applyFont="1" applyFill="1" applyBorder="1" applyAlignment="1" applyProtection="1">
      <alignment/>
      <protection/>
    </xf>
    <xf numFmtId="38" fontId="7" fillId="0" borderId="33" xfId="49" applyFont="1" applyBorder="1" applyAlignment="1" applyProtection="1">
      <alignment/>
      <protection locked="0"/>
    </xf>
    <xf numFmtId="38" fontId="7" fillId="36" borderId="24" xfId="49" applyFont="1" applyFill="1" applyBorder="1" applyAlignment="1" applyProtection="1">
      <alignment/>
      <protection/>
    </xf>
    <xf numFmtId="38" fontId="7" fillId="32" borderId="22" xfId="49" applyFont="1" applyFill="1" applyBorder="1" applyAlignment="1" applyProtection="1">
      <alignment/>
      <protection/>
    </xf>
    <xf numFmtId="38" fontId="7" fillId="0" borderId="36" xfId="49" applyFont="1" applyBorder="1" applyAlignment="1" applyProtection="1">
      <alignment/>
      <protection locked="0"/>
    </xf>
    <xf numFmtId="38" fontId="7" fillId="36" borderId="25" xfId="49" applyFont="1" applyFill="1" applyBorder="1" applyAlignment="1" applyProtection="1">
      <alignment/>
      <protection/>
    </xf>
    <xf numFmtId="38" fontId="7" fillId="32" borderId="23" xfId="49" applyFont="1" applyFill="1" applyBorder="1" applyAlignment="1" applyProtection="1">
      <alignment/>
      <protection locked="0"/>
    </xf>
    <xf numFmtId="38" fontId="7" fillId="36" borderId="26" xfId="49" applyFont="1" applyFill="1" applyBorder="1" applyAlignment="1" applyProtection="1">
      <alignment/>
      <protection locked="0"/>
    </xf>
    <xf numFmtId="38" fontId="7" fillId="32" borderId="21" xfId="49" applyFont="1" applyFill="1" applyBorder="1" applyAlignment="1" applyProtection="1">
      <alignment/>
      <protection locked="0"/>
    </xf>
    <xf numFmtId="38" fontId="7" fillId="36" borderId="24" xfId="49" applyFont="1" applyFill="1" applyBorder="1" applyAlignment="1" applyProtection="1">
      <alignment/>
      <protection locked="0"/>
    </xf>
    <xf numFmtId="38" fontId="7" fillId="32" borderId="22" xfId="49" applyFont="1" applyFill="1" applyBorder="1" applyAlignment="1" applyProtection="1">
      <alignment/>
      <protection locked="0"/>
    </xf>
    <xf numFmtId="38" fontId="7" fillId="36" borderId="25" xfId="49" applyFont="1" applyFill="1" applyBorder="1" applyAlignment="1" applyProtection="1">
      <alignment/>
      <protection locked="0"/>
    </xf>
    <xf numFmtId="38" fontId="7" fillId="36" borderId="31" xfId="49" applyFont="1" applyFill="1" applyBorder="1" applyAlignment="1" applyProtection="1">
      <alignment/>
      <protection locked="0"/>
    </xf>
    <xf numFmtId="38" fontId="7" fillId="36" borderId="32" xfId="49" applyFont="1" applyFill="1" applyBorder="1" applyAlignment="1" applyProtection="1">
      <alignment/>
      <protection locked="0"/>
    </xf>
    <xf numFmtId="38" fontId="7" fillId="32" borderId="27" xfId="49" applyFont="1" applyFill="1" applyBorder="1" applyAlignment="1" applyProtection="1">
      <alignment horizontal="right"/>
      <protection locked="0"/>
    </xf>
    <xf numFmtId="38" fontId="7" fillId="36" borderId="54" xfId="49" applyFont="1" applyFill="1" applyBorder="1" applyAlignment="1" applyProtection="1">
      <alignment/>
      <protection locked="0"/>
    </xf>
    <xf numFmtId="38" fontId="7" fillId="32" borderId="28" xfId="49" applyFont="1" applyFill="1" applyBorder="1" applyAlignment="1" applyProtection="1">
      <alignment horizontal="center"/>
      <protection locked="0"/>
    </xf>
    <xf numFmtId="38" fontId="7" fillId="0" borderId="29" xfId="49" applyFont="1" applyBorder="1" applyAlignment="1" applyProtection="1">
      <alignment/>
      <protection locked="0"/>
    </xf>
    <xf numFmtId="38" fontId="7" fillId="36" borderId="29" xfId="49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7" fillId="37" borderId="69" xfId="0" applyFont="1" applyFill="1" applyBorder="1" applyAlignment="1" applyProtection="1">
      <alignment horizontal="center" vertical="center"/>
      <protection/>
    </xf>
    <xf numFmtId="0" fontId="7" fillId="37" borderId="70" xfId="0" applyFont="1" applyFill="1" applyBorder="1" applyAlignment="1" applyProtection="1">
      <alignment horizontal="center" vertical="center"/>
      <protection/>
    </xf>
    <xf numFmtId="0" fontId="7" fillId="37" borderId="71" xfId="0" applyFont="1" applyFill="1" applyBorder="1" applyAlignment="1" applyProtection="1">
      <alignment horizontal="center" vertical="center"/>
      <protection/>
    </xf>
    <xf numFmtId="0" fontId="14" fillId="39" borderId="72" xfId="0" applyFont="1" applyFill="1" applyBorder="1" applyAlignment="1" applyProtection="1">
      <alignment horizontal="center" vertical="center"/>
      <protection/>
    </xf>
    <xf numFmtId="0" fontId="14" fillId="39" borderId="73" xfId="0" applyFont="1" applyFill="1" applyBorder="1" applyAlignment="1" applyProtection="1">
      <alignment horizontal="center" vertical="center"/>
      <protection/>
    </xf>
    <xf numFmtId="184" fontId="13" fillId="0" borderId="74" xfId="0" applyNumberFormat="1" applyFont="1" applyFill="1" applyBorder="1" applyAlignment="1" applyProtection="1">
      <alignment horizontal="center" vertical="center"/>
      <protection locked="0"/>
    </xf>
    <xf numFmtId="184" fontId="13" fillId="0" borderId="72" xfId="0" applyNumberFormat="1" applyFont="1" applyFill="1" applyBorder="1" applyAlignment="1" applyProtection="1">
      <alignment horizontal="center" vertical="center"/>
      <protection locked="0"/>
    </xf>
    <xf numFmtId="184" fontId="13" fillId="0" borderId="73" xfId="0" applyNumberFormat="1" applyFont="1" applyFill="1" applyBorder="1" applyAlignment="1" applyProtection="1">
      <alignment horizontal="center" vertical="center"/>
      <protection locked="0"/>
    </xf>
    <xf numFmtId="177" fontId="13" fillId="0" borderId="75" xfId="0" applyNumberFormat="1" applyFont="1" applyBorder="1" applyAlignment="1" applyProtection="1">
      <alignment horizontal="right"/>
      <protection locked="0"/>
    </xf>
    <xf numFmtId="191" fontId="50" fillId="0" borderId="76" xfId="0" applyNumberFormat="1" applyFont="1" applyFill="1" applyBorder="1" applyAlignment="1" applyProtection="1">
      <alignment horizontal="center" vertical="center"/>
      <protection/>
    </xf>
    <xf numFmtId="191" fontId="50" fillId="0" borderId="77" xfId="0" applyNumberFormat="1" applyFont="1" applyFill="1" applyBorder="1" applyAlignment="1" applyProtection="1">
      <alignment horizontal="center" vertical="center"/>
      <protection/>
    </xf>
    <xf numFmtId="0" fontId="7" fillId="37" borderId="78" xfId="0" applyFont="1" applyFill="1" applyBorder="1" applyAlignment="1" applyProtection="1">
      <alignment horizontal="center" vertical="center"/>
      <protection/>
    </xf>
    <xf numFmtId="0" fontId="7" fillId="37" borderId="79" xfId="0" applyFont="1" applyFill="1" applyBorder="1" applyAlignment="1" applyProtection="1">
      <alignment horizontal="center" vertical="center"/>
      <protection/>
    </xf>
    <xf numFmtId="0" fontId="7" fillId="37" borderId="80" xfId="0" applyFont="1" applyFill="1" applyBorder="1" applyAlignment="1" applyProtection="1">
      <alignment horizontal="center" vertical="center"/>
      <protection/>
    </xf>
    <xf numFmtId="0" fontId="7" fillId="37" borderId="63" xfId="0" applyFont="1" applyFill="1" applyBorder="1" applyAlignment="1" applyProtection="1">
      <alignment horizontal="center" vertical="center"/>
      <protection/>
    </xf>
    <xf numFmtId="0" fontId="7" fillId="37" borderId="81" xfId="0" applyFont="1" applyFill="1" applyBorder="1" applyAlignment="1" applyProtection="1">
      <alignment horizontal="center" vertical="center"/>
      <protection/>
    </xf>
    <xf numFmtId="0" fontId="7" fillId="37" borderId="82" xfId="0" applyFont="1" applyFill="1" applyBorder="1" applyAlignment="1" applyProtection="1">
      <alignment horizontal="center" vertical="center"/>
      <protection/>
    </xf>
    <xf numFmtId="0" fontId="7" fillId="37" borderId="83" xfId="0" applyFont="1" applyFill="1" applyBorder="1" applyAlignment="1" applyProtection="1">
      <alignment horizontal="center" vertical="center"/>
      <protection/>
    </xf>
    <xf numFmtId="184" fontId="13" fillId="0" borderId="76" xfId="0" applyNumberFormat="1" applyFont="1" applyFill="1" applyBorder="1" applyAlignment="1" applyProtection="1">
      <alignment horizontal="center" vertical="center"/>
      <protection locked="0"/>
    </xf>
    <xf numFmtId="184" fontId="13" fillId="0" borderId="77" xfId="0" applyNumberFormat="1" applyFont="1" applyFill="1" applyBorder="1" applyAlignment="1" applyProtection="1">
      <alignment horizontal="center" vertical="center"/>
      <protection locked="0"/>
    </xf>
    <xf numFmtId="0" fontId="14" fillId="39" borderId="74" xfId="0" applyFont="1" applyFill="1" applyBorder="1" applyAlignment="1" applyProtection="1">
      <alignment horizontal="center" vertical="center"/>
      <protection/>
    </xf>
    <xf numFmtId="38" fontId="7" fillId="0" borderId="0" xfId="49" applyFont="1" applyAlignment="1" applyProtection="1">
      <alignment horizontal="center"/>
      <protection/>
    </xf>
    <xf numFmtId="38" fontId="7" fillId="0" borderId="0" xfId="49" applyFont="1" applyAlignment="1" applyProtection="1">
      <alignment/>
      <protection/>
    </xf>
    <xf numFmtId="38" fontId="6" fillId="0" borderId="0" xfId="49" applyFont="1" applyAlignment="1" applyProtection="1">
      <alignment horizontal="center"/>
      <protection/>
    </xf>
    <xf numFmtId="182" fontId="7" fillId="0" borderId="0" xfId="0" applyNumberFormat="1" applyFont="1" applyAlignment="1" applyProtection="1">
      <alignment horizontal="center"/>
      <protection locked="0"/>
    </xf>
    <xf numFmtId="185" fontId="7" fillId="0" borderId="0" xfId="49" applyNumberFormat="1" applyFont="1" applyAlignment="1" applyProtection="1">
      <alignment horizontal="right"/>
      <protection locked="0"/>
    </xf>
    <xf numFmtId="38" fontId="7" fillId="0" borderId="0" xfId="49" applyFont="1" applyAlignment="1" applyProtection="1">
      <alignment horizontal="right"/>
      <protection locked="0"/>
    </xf>
    <xf numFmtId="38" fontId="7" fillId="0" borderId="82" xfId="49" applyFont="1" applyBorder="1" applyAlignment="1" applyProtection="1">
      <alignment horizontal="right"/>
      <protection locked="0"/>
    </xf>
    <xf numFmtId="38" fontId="12" fillId="0" borderId="0" xfId="49" applyFont="1" applyAlignment="1" applyProtection="1">
      <alignment horizontal="center"/>
      <protection/>
    </xf>
    <xf numFmtId="38" fontId="0" fillId="0" borderId="0" xfId="49" applyFont="1" applyAlignment="1" applyProtection="1">
      <alignment horizontal="right"/>
      <protection/>
    </xf>
    <xf numFmtId="38" fontId="2" fillId="0" borderId="0" xfId="49" applyFont="1" applyAlignment="1" applyProtection="1">
      <alignment horizontal="center" vertical="center"/>
      <protection/>
    </xf>
    <xf numFmtId="38" fontId="0" fillId="0" borderId="82" xfId="49" applyFont="1" applyBorder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年齢別人口（外国人住民を含む）</a:t>
            </a:r>
          </a:p>
        </c:rich>
      </c:tx>
      <c:layout>
        <c:manualLayout>
          <c:xMode val="factor"/>
          <c:yMode val="factor"/>
          <c:x val="0.056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01"/>
          <c:w val="0.91625"/>
          <c:h val="0.83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'グラフ資料'!$C$5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'グラフ資料'!$C$6:$C$116</c:f>
            </c:numRef>
          </c:val>
        </c:ser>
        <c:ser>
          <c:idx val="2"/>
          <c:order val="1"/>
          <c:tx>
            <c:strRef>
              <c:f>'グラフ資料'!$D$5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'グラフ資料'!$D$6:$D$116</c:f>
            </c:numRef>
          </c:val>
        </c:ser>
        <c:ser>
          <c:idx val="0"/>
          <c:order val="2"/>
          <c:tx>
            <c:strRef>
              <c:f>'グラフ資料'!$E$5</c:f>
              <c:strCache>
                <c:ptCount val="1"/>
                <c:pt idx="0">
                  <c:v>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'グラフ資料'!$E$6:$E$116</c:f>
              <c:numCache>
                <c:ptCount val="111"/>
                <c:pt idx="0">
                  <c:v>231</c:v>
                </c:pt>
                <c:pt idx="1">
                  <c:v>257</c:v>
                </c:pt>
                <c:pt idx="2">
                  <c:v>266</c:v>
                </c:pt>
                <c:pt idx="3">
                  <c:v>269</c:v>
                </c:pt>
                <c:pt idx="4">
                  <c:v>274</c:v>
                </c:pt>
                <c:pt idx="5">
                  <c:v>285</c:v>
                </c:pt>
                <c:pt idx="6">
                  <c:v>293</c:v>
                </c:pt>
                <c:pt idx="7">
                  <c:v>289</c:v>
                </c:pt>
                <c:pt idx="8">
                  <c:v>265</c:v>
                </c:pt>
                <c:pt idx="9">
                  <c:v>262</c:v>
                </c:pt>
                <c:pt idx="10">
                  <c:v>254</c:v>
                </c:pt>
                <c:pt idx="11">
                  <c:v>279</c:v>
                </c:pt>
                <c:pt idx="12">
                  <c:v>253</c:v>
                </c:pt>
                <c:pt idx="13">
                  <c:v>299</c:v>
                </c:pt>
                <c:pt idx="14">
                  <c:v>292</c:v>
                </c:pt>
                <c:pt idx="15">
                  <c:v>313</c:v>
                </c:pt>
                <c:pt idx="16">
                  <c:v>282</c:v>
                </c:pt>
                <c:pt idx="17">
                  <c:v>294</c:v>
                </c:pt>
                <c:pt idx="18">
                  <c:v>307</c:v>
                </c:pt>
                <c:pt idx="19">
                  <c:v>322</c:v>
                </c:pt>
                <c:pt idx="20">
                  <c:v>289</c:v>
                </c:pt>
                <c:pt idx="21">
                  <c:v>316</c:v>
                </c:pt>
                <c:pt idx="22">
                  <c:v>284</c:v>
                </c:pt>
                <c:pt idx="23">
                  <c:v>264</c:v>
                </c:pt>
                <c:pt idx="24">
                  <c:v>260</c:v>
                </c:pt>
                <c:pt idx="25">
                  <c:v>271</c:v>
                </c:pt>
                <c:pt idx="26">
                  <c:v>244</c:v>
                </c:pt>
                <c:pt idx="27">
                  <c:v>255</c:v>
                </c:pt>
                <c:pt idx="28">
                  <c:v>292</c:v>
                </c:pt>
                <c:pt idx="29">
                  <c:v>274</c:v>
                </c:pt>
                <c:pt idx="30">
                  <c:v>278</c:v>
                </c:pt>
                <c:pt idx="31">
                  <c:v>283</c:v>
                </c:pt>
                <c:pt idx="32">
                  <c:v>354</c:v>
                </c:pt>
                <c:pt idx="33">
                  <c:v>339</c:v>
                </c:pt>
                <c:pt idx="34">
                  <c:v>346</c:v>
                </c:pt>
                <c:pt idx="35">
                  <c:v>371</c:v>
                </c:pt>
                <c:pt idx="36">
                  <c:v>379</c:v>
                </c:pt>
                <c:pt idx="37">
                  <c:v>416</c:v>
                </c:pt>
                <c:pt idx="38">
                  <c:v>406</c:v>
                </c:pt>
                <c:pt idx="39">
                  <c:v>366</c:v>
                </c:pt>
                <c:pt idx="40">
                  <c:v>399</c:v>
                </c:pt>
                <c:pt idx="41">
                  <c:v>438</c:v>
                </c:pt>
                <c:pt idx="42">
                  <c:v>404</c:v>
                </c:pt>
                <c:pt idx="43">
                  <c:v>431</c:v>
                </c:pt>
                <c:pt idx="44">
                  <c:v>363</c:v>
                </c:pt>
                <c:pt idx="45">
                  <c:v>370</c:v>
                </c:pt>
                <c:pt idx="46">
                  <c:v>406</c:v>
                </c:pt>
                <c:pt idx="47">
                  <c:v>344</c:v>
                </c:pt>
                <c:pt idx="48">
                  <c:v>351</c:v>
                </c:pt>
                <c:pt idx="49">
                  <c:v>276</c:v>
                </c:pt>
                <c:pt idx="50">
                  <c:v>335</c:v>
                </c:pt>
                <c:pt idx="51">
                  <c:v>374</c:v>
                </c:pt>
                <c:pt idx="52">
                  <c:v>347</c:v>
                </c:pt>
                <c:pt idx="53">
                  <c:v>296</c:v>
                </c:pt>
                <c:pt idx="54">
                  <c:v>360</c:v>
                </c:pt>
                <c:pt idx="55">
                  <c:v>365</c:v>
                </c:pt>
                <c:pt idx="56">
                  <c:v>358</c:v>
                </c:pt>
                <c:pt idx="57">
                  <c:v>352</c:v>
                </c:pt>
                <c:pt idx="58">
                  <c:v>376</c:v>
                </c:pt>
                <c:pt idx="59">
                  <c:v>429</c:v>
                </c:pt>
                <c:pt idx="60">
                  <c:v>437</c:v>
                </c:pt>
                <c:pt idx="61">
                  <c:v>418</c:v>
                </c:pt>
                <c:pt idx="62">
                  <c:v>460</c:v>
                </c:pt>
                <c:pt idx="63">
                  <c:v>455</c:v>
                </c:pt>
                <c:pt idx="64">
                  <c:v>524</c:v>
                </c:pt>
                <c:pt idx="65">
                  <c:v>528</c:v>
                </c:pt>
                <c:pt idx="66">
                  <c:v>576</c:v>
                </c:pt>
                <c:pt idx="67">
                  <c:v>577</c:v>
                </c:pt>
                <c:pt idx="68">
                  <c:v>567</c:v>
                </c:pt>
                <c:pt idx="69">
                  <c:v>390</c:v>
                </c:pt>
                <c:pt idx="70">
                  <c:v>285</c:v>
                </c:pt>
                <c:pt idx="71">
                  <c:v>345</c:v>
                </c:pt>
                <c:pt idx="72">
                  <c:v>340</c:v>
                </c:pt>
                <c:pt idx="73">
                  <c:v>315</c:v>
                </c:pt>
                <c:pt idx="74">
                  <c:v>345</c:v>
                </c:pt>
                <c:pt idx="75">
                  <c:v>323</c:v>
                </c:pt>
                <c:pt idx="76">
                  <c:v>266</c:v>
                </c:pt>
                <c:pt idx="77">
                  <c:v>250</c:v>
                </c:pt>
                <c:pt idx="78">
                  <c:v>273</c:v>
                </c:pt>
                <c:pt idx="79">
                  <c:v>267</c:v>
                </c:pt>
                <c:pt idx="80">
                  <c:v>270</c:v>
                </c:pt>
                <c:pt idx="81">
                  <c:v>247</c:v>
                </c:pt>
                <c:pt idx="82">
                  <c:v>218</c:v>
                </c:pt>
                <c:pt idx="83">
                  <c:v>226</c:v>
                </c:pt>
                <c:pt idx="84">
                  <c:v>196</c:v>
                </c:pt>
                <c:pt idx="85">
                  <c:v>162</c:v>
                </c:pt>
                <c:pt idx="86">
                  <c:v>170</c:v>
                </c:pt>
                <c:pt idx="87">
                  <c:v>177</c:v>
                </c:pt>
                <c:pt idx="88">
                  <c:v>141</c:v>
                </c:pt>
                <c:pt idx="89">
                  <c:v>124</c:v>
                </c:pt>
                <c:pt idx="90">
                  <c:v>111</c:v>
                </c:pt>
                <c:pt idx="91">
                  <c:v>91</c:v>
                </c:pt>
                <c:pt idx="92">
                  <c:v>71</c:v>
                </c:pt>
                <c:pt idx="93">
                  <c:v>62</c:v>
                </c:pt>
                <c:pt idx="94">
                  <c:v>49</c:v>
                </c:pt>
                <c:pt idx="95">
                  <c:v>40</c:v>
                </c:pt>
                <c:pt idx="96">
                  <c:v>17</c:v>
                </c:pt>
                <c:pt idx="97">
                  <c:v>22</c:v>
                </c:pt>
                <c:pt idx="98">
                  <c:v>12</c:v>
                </c:pt>
                <c:pt idx="99">
                  <c:v>14</c:v>
                </c:pt>
                <c:pt idx="100">
                  <c:v>9</c:v>
                </c:pt>
                <c:pt idx="101">
                  <c:v>8</c:v>
                </c:pt>
                <c:pt idx="102">
                  <c:v>0</c:v>
                </c:pt>
                <c:pt idx="103">
                  <c:v>2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0</c:v>
                </c:pt>
              </c:numCache>
            </c:numRef>
          </c:val>
        </c:ser>
        <c:axId val="44001840"/>
        <c:axId val="60472241"/>
      </c:barChart>
      <c:catAx>
        <c:axId val="44001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472241"/>
        <c:crosses val="autoZero"/>
        <c:auto val="1"/>
        <c:lblOffset val="100"/>
        <c:tickLblSkip val="10"/>
        <c:noMultiLvlLbl val="0"/>
      </c:catAx>
      <c:valAx>
        <c:axId val="604722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00184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年齢別男女別人口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外国人住民を含む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6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1325"/>
          <c:w val="0.8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'グラフ資料 (2)'!$C$5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(2)'!$C$6:$C$116</c:f>
              <c:numCache>
                <c:ptCount val="111"/>
                <c:pt idx="0">
                  <c:v>120</c:v>
                </c:pt>
                <c:pt idx="1">
                  <c:v>138</c:v>
                </c:pt>
                <c:pt idx="2">
                  <c:v>131</c:v>
                </c:pt>
                <c:pt idx="3">
                  <c:v>136</c:v>
                </c:pt>
                <c:pt idx="4">
                  <c:v>148</c:v>
                </c:pt>
                <c:pt idx="5">
                  <c:v>145</c:v>
                </c:pt>
                <c:pt idx="6">
                  <c:v>150</c:v>
                </c:pt>
                <c:pt idx="7">
                  <c:v>143</c:v>
                </c:pt>
                <c:pt idx="8">
                  <c:v>132</c:v>
                </c:pt>
                <c:pt idx="9">
                  <c:v>139</c:v>
                </c:pt>
                <c:pt idx="10">
                  <c:v>130</c:v>
                </c:pt>
                <c:pt idx="11">
                  <c:v>140</c:v>
                </c:pt>
                <c:pt idx="12">
                  <c:v>127</c:v>
                </c:pt>
                <c:pt idx="13">
                  <c:v>156</c:v>
                </c:pt>
                <c:pt idx="14">
                  <c:v>169</c:v>
                </c:pt>
                <c:pt idx="15">
                  <c:v>159</c:v>
                </c:pt>
                <c:pt idx="16">
                  <c:v>139</c:v>
                </c:pt>
                <c:pt idx="17">
                  <c:v>144</c:v>
                </c:pt>
                <c:pt idx="18">
                  <c:v>152</c:v>
                </c:pt>
                <c:pt idx="19">
                  <c:v>167</c:v>
                </c:pt>
                <c:pt idx="20">
                  <c:v>129</c:v>
                </c:pt>
                <c:pt idx="21">
                  <c:v>171</c:v>
                </c:pt>
                <c:pt idx="22">
                  <c:v>149</c:v>
                </c:pt>
                <c:pt idx="23">
                  <c:v>137</c:v>
                </c:pt>
                <c:pt idx="24">
                  <c:v>124</c:v>
                </c:pt>
                <c:pt idx="25">
                  <c:v>130</c:v>
                </c:pt>
                <c:pt idx="26">
                  <c:v>121</c:v>
                </c:pt>
                <c:pt idx="27">
                  <c:v>119</c:v>
                </c:pt>
                <c:pt idx="28">
                  <c:v>131</c:v>
                </c:pt>
                <c:pt idx="29">
                  <c:v>140</c:v>
                </c:pt>
                <c:pt idx="30">
                  <c:v>145</c:v>
                </c:pt>
                <c:pt idx="31">
                  <c:v>138</c:v>
                </c:pt>
                <c:pt idx="32">
                  <c:v>178</c:v>
                </c:pt>
                <c:pt idx="33">
                  <c:v>175</c:v>
                </c:pt>
                <c:pt idx="34">
                  <c:v>185</c:v>
                </c:pt>
                <c:pt idx="35">
                  <c:v>162</c:v>
                </c:pt>
                <c:pt idx="36">
                  <c:v>206</c:v>
                </c:pt>
                <c:pt idx="37">
                  <c:v>216</c:v>
                </c:pt>
                <c:pt idx="38">
                  <c:v>223</c:v>
                </c:pt>
                <c:pt idx="39">
                  <c:v>174</c:v>
                </c:pt>
                <c:pt idx="40">
                  <c:v>205</c:v>
                </c:pt>
                <c:pt idx="41">
                  <c:v>239</c:v>
                </c:pt>
                <c:pt idx="42">
                  <c:v>204</c:v>
                </c:pt>
                <c:pt idx="43">
                  <c:v>213</c:v>
                </c:pt>
                <c:pt idx="44">
                  <c:v>191</c:v>
                </c:pt>
                <c:pt idx="45">
                  <c:v>177</c:v>
                </c:pt>
                <c:pt idx="46">
                  <c:v>206</c:v>
                </c:pt>
                <c:pt idx="47">
                  <c:v>167</c:v>
                </c:pt>
                <c:pt idx="48">
                  <c:v>170</c:v>
                </c:pt>
                <c:pt idx="49">
                  <c:v>131</c:v>
                </c:pt>
                <c:pt idx="50">
                  <c:v>150</c:v>
                </c:pt>
                <c:pt idx="51">
                  <c:v>169</c:v>
                </c:pt>
                <c:pt idx="52">
                  <c:v>170</c:v>
                </c:pt>
                <c:pt idx="53">
                  <c:v>138</c:v>
                </c:pt>
                <c:pt idx="54">
                  <c:v>188</c:v>
                </c:pt>
                <c:pt idx="55">
                  <c:v>178</c:v>
                </c:pt>
                <c:pt idx="56">
                  <c:v>168</c:v>
                </c:pt>
                <c:pt idx="57">
                  <c:v>184</c:v>
                </c:pt>
                <c:pt idx="58">
                  <c:v>188</c:v>
                </c:pt>
                <c:pt idx="59">
                  <c:v>213</c:v>
                </c:pt>
                <c:pt idx="60">
                  <c:v>196</c:v>
                </c:pt>
                <c:pt idx="61">
                  <c:v>209</c:v>
                </c:pt>
                <c:pt idx="62">
                  <c:v>227</c:v>
                </c:pt>
                <c:pt idx="63">
                  <c:v>217</c:v>
                </c:pt>
                <c:pt idx="64">
                  <c:v>245</c:v>
                </c:pt>
                <c:pt idx="65">
                  <c:v>244</c:v>
                </c:pt>
                <c:pt idx="66">
                  <c:v>292</c:v>
                </c:pt>
                <c:pt idx="67">
                  <c:v>278</c:v>
                </c:pt>
                <c:pt idx="68">
                  <c:v>283</c:v>
                </c:pt>
                <c:pt idx="69">
                  <c:v>176</c:v>
                </c:pt>
                <c:pt idx="70">
                  <c:v>145</c:v>
                </c:pt>
                <c:pt idx="71">
                  <c:v>169</c:v>
                </c:pt>
                <c:pt idx="72">
                  <c:v>151</c:v>
                </c:pt>
                <c:pt idx="73">
                  <c:v>155</c:v>
                </c:pt>
                <c:pt idx="74">
                  <c:v>167</c:v>
                </c:pt>
                <c:pt idx="75">
                  <c:v>146</c:v>
                </c:pt>
                <c:pt idx="76">
                  <c:v>123</c:v>
                </c:pt>
                <c:pt idx="77">
                  <c:v>97</c:v>
                </c:pt>
                <c:pt idx="78">
                  <c:v>110</c:v>
                </c:pt>
                <c:pt idx="79">
                  <c:v>111</c:v>
                </c:pt>
                <c:pt idx="80">
                  <c:v>102</c:v>
                </c:pt>
                <c:pt idx="81">
                  <c:v>85</c:v>
                </c:pt>
                <c:pt idx="82">
                  <c:v>80</c:v>
                </c:pt>
                <c:pt idx="83">
                  <c:v>86</c:v>
                </c:pt>
                <c:pt idx="84">
                  <c:v>75</c:v>
                </c:pt>
                <c:pt idx="85">
                  <c:v>49</c:v>
                </c:pt>
                <c:pt idx="86">
                  <c:v>56</c:v>
                </c:pt>
                <c:pt idx="87">
                  <c:v>56</c:v>
                </c:pt>
                <c:pt idx="88">
                  <c:v>37</c:v>
                </c:pt>
                <c:pt idx="89">
                  <c:v>29</c:v>
                </c:pt>
                <c:pt idx="90">
                  <c:v>27</c:v>
                </c:pt>
                <c:pt idx="91">
                  <c:v>20</c:v>
                </c:pt>
                <c:pt idx="92">
                  <c:v>13</c:v>
                </c:pt>
                <c:pt idx="93">
                  <c:v>12</c:v>
                </c:pt>
                <c:pt idx="94">
                  <c:v>5</c:v>
                </c:pt>
                <c:pt idx="95">
                  <c:v>12</c:v>
                </c:pt>
                <c:pt idx="96">
                  <c:v>4</c:v>
                </c:pt>
                <c:pt idx="97">
                  <c:v>2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'グラフ資料 (2)'!$D$5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4"/>
            <c:spPr>
              <a:ln w="3175">
                <a:noFill/>
              </a:ln>
            </c:spPr>
            <c:marker>
              <c:symbol val="none"/>
            </c:marker>
          </c:dPt>
          <c:dPt>
            <c:idx val="105"/>
            <c:spPr>
              <a:ln w="3175">
                <a:noFill/>
              </a:ln>
            </c:spPr>
            <c:marker>
              <c:symbol val="none"/>
            </c:marker>
          </c:dPt>
          <c:dPt>
            <c:idx val="106"/>
            <c:spPr>
              <a:ln w="3175">
                <a:noFill/>
              </a:ln>
            </c:spPr>
            <c:marker>
              <c:symbol val="none"/>
            </c:marker>
          </c:dPt>
          <c:dPt>
            <c:idx val="107"/>
            <c:spPr>
              <a:ln w="3175">
                <a:noFill/>
              </a:ln>
            </c:spPr>
            <c:marker>
              <c:symbol val="none"/>
            </c:marker>
          </c:dPt>
          <c:dPt>
            <c:idx val="108"/>
            <c:spPr>
              <a:ln w="3175">
                <a:noFill/>
              </a:ln>
            </c:spPr>
            <c:marker>
              <c:symbol val="none"/>
            </c:marker>
          </c:dPt>
          <c:dPt>
            <c:idx val="109"/>
            <c:spPr>
              <a:ln w="3175">
                <a:noFill/>
              </a:ln>
            </c:spPr>
            <c:marker>
              <c:symbol val="none"/>
            </c:marker>
          </c:dPt>
          <c:dPt>
            <c:idx val="110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(2)'!$D$6:$D$116</c:f>
              <c:numCache>
                <c:ptCount val="111"/>
                <c:pt idx="0">
                  <c:v>111</c:v>
                </c:pt>
                <c:pt idx="1">
                  <c:v>119</c:v>
                </c:pt>
                <c:pt idx="2">
                  <c:v>135</c:v>
                </c:pt>
                <c:pt idx="3">
                  <c:v>133</c:v>
                </c:pt>
                <c:pt idx="4">
                  <c:v>126</c:v>
                </c:pt>
                <c:pt idx="5">
                  <c:v>140</c:v>
                </c:pt>
                <c:pt idx="6">
                  <c:v>143</c:v>
                </c:pt>
                <c:pt idx="7">
                  <c:v>146</c:v>
                </c:pt>
                <c:pt idx="8">
                  <c:v>133</c:v>
                </c:pt>
                <c:pt idx="9">
                  <c:v>123</c:v>
                </c:pt>
                <c:pt idx="10">
                  <c:v>124</c:v>
                </c:pt>
                <c:pt idx="11">
                  <c:v>139</c:v>
                </c:pt>
                <c:pt idx="12">
                  <c:v>126</c:v>
                </c:pt>
                <c:pt idx="13">
                  <c:v>143</c:v>
                </c:pt>
                <c:pt idx="14">
                  <c:v>123</c:v>
                </c:pt>
                <c:pt idx="15">
                  <c:v>154</c:v>
                </c:pt>
                <c:pt idx="16">
                  <c:v>143</c:v>
                </c:pt>
                <c:pt idx="17">
                  <c:v>150</c:v>
                </c:pt>
                <c:pt idx="18">
                  <c:v>155</c:v>
                </c:pt>
                <c:pt idx="19">
                  <c:v>155</c:v>
                </c:pt>
                <c:pt idx="20">
                  <c:v>160</c:v>
                </c:pt>
                <c:pt idx="21">
                  <c:v>145</c:v>
                </c:pt>
                <c:pt idx="22">
                  <c:v>135</c:v>
                </c:pt>
                <c:pt idx="23">
                  <c:v>127</c:v>
                </c:pt>
                <c:pt idx="24">
                  <c:v>136</c:v>
                </c:pt>
                <c:pt idx="25">
                  <c:v>141</c:v>
                </c:pt>
                <c:pt idx="26">
                  <c:v>123</c:v>
                </c:pt>
                <c:pt idx="27">
                  <c:v>136</c:v>
                </c:pt>
                <c:pt idx="28">
                  <c:v>161</c:v>
                </c:pt>
                <c:pt idx="29">
                  <c:v>134</c:v>
                </c:pt>
                <c:pt idx="30">
                  <c:v>133</c:v>
                </c:pt>
                <c:pt idx="31">
                  <c:v>145</c:v>
                </c:pt>
                <c:pt idx="32">
                  <c:v>176</c:v>
                </c:pt>
                <c:pt idx="33">
                  <c:v>164</c:v>
                </c:pt>
                <c:pt idx="34">
                  <c:v>161</c:v>
                </c:pt>
                <c:pt idx="35">
                  <c:v>209</c:v>
                </c:pt>
                <c:pt idx="36">
                  <c:v>173</c:v>
                </c:pt>
                <c:pt idx="37">
                  <c:v>200</c:v>
                </c:pt>
                <c:pt idx="38">
                  <c:v>183</c:v>
                </c:pt>
                <c:pt idx="39">
                  <c:v>192</c:v>
                </c:pt>
                <c:pt idx="40">
                  <c:v>194</c:v>
                </c:pt>
                <c:pt idx="41">
                  <c:v>199</c:v>
                </c:pt>
                <c:pt idx="42">
                  <c:v>200</c:v>
                </c:pt>
                <c:pt idx="43">
                  <c:v>218</c:v>
                </c:pt>
                <c:pt idx="44">
                  <c:v>172</c:v>
                </c:pt>
                <c:pt idx="45">
                  <c:v>193</c:v>
                </c:pt>
                <c:pt idx="46">
                  <c:v>200</c:v>
                </c:pt>
                <c:pt idx="47">
                  <c:v>177</c:v>
                </c:pt>
                <c:pt idx="48">
                  <c:v>181</c:v>
                </c:pt>
                <c:pt idx="49">
                  <c:v>145</c:v>
                </c:pt>
                <c:pt idx="50">
                  <c:v>185</c:v>
                </c:pt>
                <c:pt idx="51">
                  <c:v>205</c:v>
                </c:pt>
                <c:pt idx="52">
                  <c:v>177</c:v>
                </c:pt>
                <c:pt idx="53">
                  <c:v>158</c:v>
                </c:pt>
                <c:pt idx="54">
                  <c:v>172</c:v>
                </c:pt>
                <c:pt idx="55">
                  <c:v>187</c:v>
                </c:pt>
                <c:pt idx="56">
                  <c:v>190</c:v>
                </c:pt>
                <c:pt idx="57">
                  <c:v>168</c:v>
                </c:pt>
                <c:pt idx="58">
                  <c:v>188</c:v>
                </c:pt>
                <c:pt idx="59">
                  <c:v>216</c:v>
                </c:pt>
                <c:pt idx="60">
                  <c:v>241</c:v>
                </c:pt>
                <c:pt idx="61">
                  <c:v>209</c:v>
                </c:pt>
                <c:pt idx="62">
                  <c:v>233</c:v>
                </c:pt>
                <c:pt idx="63">
                  <c:v>238</c:v>
                </c:pt>
                <c:pt idx="64">
                  <c:v>279</c:v>
                </c:pt>
                <c:pt idx="65">
                  <c:v>284</c:v>
                </c:pt>
                <c:pt idx="66">
                  <c:v>284</c:v>
                </c:pt>
                <c:pt idx="67">
                  <c:v>299</c:v>
                </c:pt>
                <c:pt idx="68">
                  <c:v>284</c:v>
                </c:pt>
                <c:pt idx="69">
                  <c:v>214</c:v>
                </c:pt>
                <c:pt idx="70">
                  <c:v>140</c:v>
                </c:pt>
                <c:pt idx="71">
                  <c:v>176</c:v>
                </c:pt>
                <c:pt idx="72">
                  <c:v>189</c:v>
                </c:pt>
                <c:pt idx="73">
                  <c:v>160</c:v>
                </c:pt>
                <c:pt idx="74">
                  <c:v>178</c:v>
                </c:pt>
                <c:pt idx="75">
                  <c:v>177</c:v>
                </c:pt>
                <c:pt idx="76">
                  <c:v>143</c:v>
                </c:pt>
                <c:pt idx="77">
                  <c:v>153</c:v>
                </c:pt>
                <c:pt idx="78">
                  <c:v>163</c:v>
                </c:pt>
                <c:pt idx="79">
                  <c:v>156</c:v>
                </c:pt>
                <c:pt idx="80">
                  <c:v>168</c:v>
                </c:pt>
                <c:pt idx="81">
                  <c:v>162</c:v>
                </c:pt>
                <c:pt idx="82">
                  <c:v>138</c:v>
                </c:pt>
                <c:pt idx="83">
                  <c:v>140</c:v>
                </c:pt>
                <c:pt idx="84">
                  <c:v>121</c:v>
                </c:pt>
                <c:pt idx="85">
                  <c:v>113</c:v>
                </c:pt>
                <c:pt idx="86">
                  <c:v>114</c:v>
                </c:pt>
                <c:pt idx="87">
                  <c:v>121</c:v>
                </c:pt>
                <c:pt idx="88">
                  <c:v>104</c:v>
                </c:pt>
                <c:pt idx="89">
                  <c:v>95</c:v>
                </c:pt>
                <c:pt idx="90">
                  <c:v>84</c:v>
                </c:pt>
                <c:pt idx="91">
                  <c:v>71</c:v>
                </c:pt>
                <c:pt idx="92">
                  <c:v>58</c:v>
                </c:pt>
                <c:pt idx="93">
                  <c:v>50</c:v>
                </c:pt>
                <c:pt idx="94">
                  <c:v>44</c:v>
                </c:pt>
                <c:pt idx="95">
                  <c:v>28</c:v>
                </c:pt>
                <c:pt idx="96">
                  <c:v>13</c:v>
                </c:pt>
                <c:pt idx="97">
                  <c:v>20</c:v>
                </c:pt>
                <c:pt idx="98">
                  <c:v>12</c:v>
                </c:pt>
                <c:pt idx="99">
                  <c:v>14</c:v>
                </c:pt>
                <c:pt idx="100">
                  <c:v>9</c:v>
                </c:pt>
                <c:pt idx="101">
                  <c:v>8</c:v>
                </c:pt>
                <c:pt idx="102">
                  <c:v>0</c:v>
                </c:pt>
                <c:pt idx="103">
                  <c:v>2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0</c:v>
                </c:pt>
              </c:numCache>
            </c:numRef>
          </c:val>
          <c:smooth val="0"/>
        </c:ser>
        <c:marker val="1"/>
        <c:axId val="7379258"/>
        <c:axId val="66413323"/>
      </c:lineChart>
      <c:catAx>
        <c:axId val="7379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413323"/>
        <c:crosses val="autoZero"/>
        <c:auto val="1"/>
        <c:lblOffset val="100"/>
        <c:tickLblSkip val="10"/>
        <c:tickMarkSkip val="10"/>
        <c:noMultiLvlLbl val="0"/>
      </c:catAx>
      <c:valAx>
        <c:axId val="66413323"/>
        <c:scaling>
          <c:orientation val="minMax"/>
          <c:max val="3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3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379258"/>
        <c:crossesAt val="1"/>
        <c:crossBetween val="midCat"/>
        <c:dispUnits/>
        <c:majorUnit val="50"/>
        <c:minorUnit val="1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4275"/>
          <c:y val="0.47525"/>
          <c:w val="0.0542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" right="0.66" top="0.83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5857875"/>
    <xdr:graphicFrame>
      <xdr:nvGraphicFramePr>
        <xdr:cNvPr id="1" name="Chart 1"/>
        <xdr:cNvGraphicFramePr/>
      </xdr:nvGraphicFramePr>
      <xdr:xfrm>
        <a:off x="0" y="0"/>
        <a:ext cx="96012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0"/>
  <sheetViews>
    <sheetView tabSelected="1" zoomScalePageLayoutView="0" workbookViewId="0" topLeftCell="A1">
      <selection activeCell="A1" sqref="A1"/>
    </sheetView>
  </sheetViews>
  <sheetFormatPr defaultColWidth="8.8984375" defaultRowHeight="14.25"/>
  <cols>
    <col min="1" max="1" width="4.5" style="111" customWidth="1"/>
    <col min="2" max="2" width="8.8984375" style="111" bestFit="1" customWidth="1"/>
    <col min="3" max="3" width="9.69921875" style="111" customWidth="1"/>
    <col min="4" max="6" width="12.59765625" style="111" customWidth="1"/>
    <col min="7" max="7" width="13.5" style="111" customWidth="1"/>
    <col min="8" max="254" width="9" style="111" customWidth="1"/>
    <col min="255" max="16384" width="8.8984375" style="111" customWidth="1"/>
  </cols>
  <sheetData>
    <row r="2" spans="2:7" ht="18.75">
      <c r="B2" s="160" t="s">
        <v>11</v>
      </c>
      <c r="C2" s="160"/>
      <c r="D2" s="160"/>
      <c r="E2" s="160"/>
      <c r="F2" s="160"/>
      <c r="G2" s="160"/>
    </row>
    <row r="3" spans="2:8" ht="14.25">
      <c r="B3" s="161" t="s">
        <v>114</v>
      </c>
      <c r="C3" s="161"/>
      <c r="D3" s="161"/>
      <c r="E3" s="161"/>
      <c r="F3" s="161"/>
      <c r="G3" s="161"/>
      <c r="H3" s="112"/>
    </row>
    <row r="4" spans="2:8" ht="15" thickBot="1">
      <c r="B4" s="170" t="s">
        <v>115</v>
      </c>
      <c r="C4" s="170"/>
      <c r="D4" s="170"/>
      <c r="E4" s="170"/>
      <c r="F4" s="170"/>
      <c r="G4" s="170"/>
      <c r="H4" s="113"/>
    </row>
    <row r="5" spans="2:7" ht="14.25" thickTop="1">
      <c r="B5" s="162" t="s">
        <v>0</v>
      </c>
      <c r="C5" s="176" t="s">
        <v>1</v>
      </c>
      <c r="D5" s="176"/>
      <c r="E5" s="176"/>
      <c r="F5" s="177"/>
      <c r="G5" s="173" t="s">
        <v>5</v>
      </c>
    </row>
    <row r="6" spans="2:7" ht="14.25" thickBot="1">
      <c r="B6" s="163"/>
      <c r="C6" s="178"/>
      <c r="D6" s="178"/>
      <c r="E6" s="178"/>
      <c r="F6" s="179"/>
      <c r="G6" s="174"/>
    </row>
    <row r="7" spans="2:7" ht="21" customHeight="1" thickBot="1">
      <c r="B7" s="164"/>
      <c r="C7" s="114" t="s">
        <v>112</v>
      </c>
      <c r="D7" s="115" t="s">
        <v>109</v>
      </c>
      <c r="E7" s="116" t="s">
        <v>110</v>
      </c>
      <c r="F7" s="117" t="s">
        <v>4</v>
      </c>
      <c r="G7" s="175"/>
    </row>
    <row r="8" spans="2:7" ht="27" customHeight="1" thickTop="1">
      <c r="B8" s="165" t="s">
        <v>6</v>
      </c>
      <c r="C8" s="118" t="s">
        <v>2</v>
      </c>
      <c r="D8" s="124">
        <v>14088</v>
      </c>
      <c r="E8" s="124">
        <v>70</v>
      </c>
      <c r="F8" s="125">
        <f aca="true" t="shared" si="0" ref="F8:F13">SUM(D8:E8)</f>
        <v>14158</v>
      </c>
      <c r="G8" s="180">
        <v>10549</v>
      </c>
    </row>
    <row r="9" spans="2:7" ht="27" customHeight="1">
      <c r="B9" s="165"/>
      <c r="C9" s="119" t="s">
        <v>3</v>
      </c>
      <c r="D9" s="126">
        <v>15373</v>
      </c>
      <c r="E9" s="126">
        <v>99</v>
      </c>
      <c r="F9" s="127">
        <f t="shared" si="0"/>
        <v>15472</v>
      </c>
      <c r="G9" s="180"/>
    </row>
    <row r="10" spans="2:7" ht="27" customHeight="1" thickBot="1">
      <c r="B10" s="166"/>
      <c r="C10" s="120" t="s">
        <v>4</v>
      </c>
      <c r="D10" s="128">
        <f>SUM(D8:D9)</f>
        <v>29461</v>
      </c>
      <c r="E10" s="128">
        <f>SUM(E8:E9)</f>
        <v>169</v>
      </c>
      <c r="F10" s="129">
        <f t="shared" si="0"/>
        <v>29630</v>
      </c>
      <c r="G10" s="181"/>
    </row>
    <row r="11" spans="2:7" ht="27" customHeight="1" thickTop="1">
      <c r="B11" s="165" t="s">
        <v>111</v>
      </c>
      <c r="C11" s="118" t="s">
        <v>2</v>
      </c>
      <c r="D11" s="124">
        <v>14091</v>
      </c>
      <c r="E11" s="124">
        <v>65</v>
      </c>
      <c r="F11" s="127">
        <f t="shared" si="0"/>
        <v>14156</v>
      </c>
      <c r="G11" s="167">
        <v>10530</v>
      </c>
    </row>
    <row r="12" spans="2:7" ht="27" customHeight="1">
      <c r="B12" s="165"/>
      <c r="C12" s="119" t="s">
        <v>3</v>
      </c>
      <c r="D12" s="126">
        <v>15392</v>
      </c>
      <c r="E12" s="126">
        <v>107</v>
      </c>
      <c r="F12" s="127">
        <f t="shared" si="0"/>
        <v>15499</v>
      </c>
      <c r="G12" s="168"/>
    </row>
    <row r="13" spans="2:7" ht="27" customHeight="1" thickBot="1">
      <c r="B13" s="166"/>
      <c r="C13" s="120" t="s">
        <v>4</v>
      </c>
      <c r="D13" s="128">
        <f>SUM(D11:D12)</f>
        <v>29483</v>
      </c>
      <c r="E13" s="128">
        <f>SUM(E11:E12)</f>
        <v>172</v>
      </c>
      <c r="F13" s="129">
        <f t="shared" si="0"/>
        <v>29655</v>
      </c>
      <c r="G13" s="169"/>
    </row>
    <row r="14" spans="2:7" ht="27" customHeight="1" thickTop="1">
      <c r="B14" s="182" t="s">
        <v>113</v>
      </c>
      <c r="C14" s="118" t="s">
        <v>2</v>
      </c>
      <c r="D14" s="130">
        <f>D8-D11</f>
        <v>-3</v>
      </c>
      <c r="E14" s="130">
        <f>E8-E11</f>
        <v>5</v>
      </c>
      <c r="F14" s="131">
        <f>F8-F11</f>
        <v>2</v>
      </c>
      <c r="G14" s="171">
        <f>G8-G11</f>
        <v>19</v>
      </c>
    </row>
    <row r="15" spans="2:7" ht="27" customHeight="1">
      <c r="B15" s="165"/>
      <c r="C15" s="119" t="s">
        <v>3</v>
      </c>
      <c r="D15" s="130">
        <f>D9-D12</f>
        <v>-19</v>
      </c>
      <c r="E15" s="130">
        <f>E9-E12</f>
        <v>-8</v>
      </c>
      <c r="F15" s="131">
        <f aca="true" t="shared" si="1" ref="D15:F16">F9-F12</f>
        <v>-27</v>
      </c>
      <c r="G15" s="171"/>
    </row>
    <row r="16" spans="2:9" ht="27" customHeight="1" thickBot="1">
      <c r="B16" s="166"/>
      <c r="C16" s="120" t="s">
        <v>4</v>
      </c>
      <c r="D16" s="132">
        <f t="shared" si="1"/>
        <v>-22</v>
      </c>
      <c r="E16" s="133">
        <f t="shared" si="1"/>
        <v>-3</v>
      </c>
      <c r="F16" s="134">
        <f t="shared" si="1"/>
        <v>-25</v>
      </c>
      <c r="G16" s="172"/>
      <c r="I16" s="121"/>
    </row>
    <row r="17" ht="14.25" thickTop="1">
      <c r="D17" s="122"/>
    </row>
    <row r="20" ht="13.5">
      <c r="G20" s="123"/>
    </row>
  </sheetData>
  <sheetProtection/>
  <mergeCells count="12">
    <mergeCell ref="G14:G16"/>
    <mergeCell ref="G5:G7"/>
    <mergeCell ref="C5:F6"/>
    <mergeCell ref="G8:G10"/>
    <mergeCell ref="B14:B16"/>
    <mergeCell ref="B8:B10"/>
    <mergeCell ref="B2:G2"/>
    <mergeCell ref="B3:G3"/>
    <mergeCell ref="B5:B7"/>
    <mergeCell ref="B11:B13"/>
    <mergeCell ref="G11:G13"/>
    <mergeCell ref="B4:G4"/>
  </mergeCells>
  <dataValidations count="1">
    <dataValidation allowBlank="1" showInputMessage="1" showErrorMessage="1" promptTitle="現在日" prompt="入力例 2001/08/31 月末日を入力" imeMode="halfAlpha" sqref="B4"/>
  </dataValidations>
  <printOptions/>
  <pageMargins left="0.75" right="0.75" top="1" bottom="1" header="0.512" footer="0.512"/>
  <pageSetup horizontalDpi="600" verticalDpi="600" orientation="portrait" paperSize="9" r:id="rId1"/>
  <ignoredErrors>
    <ignoredError sqref="D10:E10 D13:E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7"/>
  <sheetViews>
    <sheetView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2.59765625" style="47" customWidth="1"/>
    <col min="2" max="2" width="10.8984375" style="47" customWidth="1"/>
    <col min="3" max="6" width="7.5" style="47" customWidth="1"/>
    <col min="7" max="7" width="1.4921875" style="47" customWidth="1"/>
    <col min="8" max="8" width="10.8984375" style="47" customWidth="1"/>
    <col min="9" max="12" width="7.5" style="47" customWidth="1"/>
    <col min="13" max="13" width="1.4921875" style="47" customWidth="1"/>
    <col min="14" max="14" width="10.8984375" style="47" customWidth="1"/>
    <col min="15" max="18" width="7.5" style="47" customWidth="1"/>
    <col min="19" max="19" width="1.4921875" style="47" customWidth="1"/>
    <col min="20" max="20" width="10.8984375" style="47" customWidth="1"/>
    <col min="21" max="24" width="7.5" style="47" customWidth="1"/>
    <col min="25" max="25" width="1.69921875" style="47" customWidth="1"/>
    <col min="26" max="16384" width="9" style="47" customWidth="1"/>
  </cols>
  <sheetData>
    <row r="2" spans="8:24" ht="14.25">
      <c r="H2" s="185" t="s">
        <v>7</v>
      </c>
      <c r="I2" s="185"/>
      <c r="J2" s="185"/>
      <c r="K2" s="185"/>
      <c r="L2" s="185"/>
      <c r="M2" s="185"/>
      <c r="N2" s="185"/>
      <c r="O2" s="185"/>
      <c r="P2" s="185"/>
      <c r="Q2" s="185"/>
      <c r="R2" s="185"/>
      <c r="U2" s="186" t="str">
        <f>'人口・世帯数'!B4</f>
        <v>平成28年１月末日現在</v>
      </c>
      <c r="V2" s="186"/>
      <c r="W2" s="186"/>
      <c r="X2" s="186"/>
    </row>
    <row r="3" spans="8:24" ht="14.25"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T3" s="183" t="s">
        <v>80</v>
      </c>
      <c r="U3" s="183"/>
      <c r="V3" s="183"/>
      <c r="W3" s="183"/>
      <c r="X3" s="183"/>
    </row>
    <row r="5" spans="3:22" ht="13.5">
      <c r="C5" s="184" t="s">
        <v>12</v>
      </c>
      <c r="D5" s="184"/>
      <c r="I5" s="184" t="s">
        <v>13</v>
      </c>
      <c r="J5" s="184"/>
      <c r="O5" s="184" t="s">
        <v>8</v>
      </c>
      <c r="P5" s="184"/>
      <c r="U5" s="184" t="s">
        <v>9</v>
      </c>
      <c r="V5" s="184"/>
    </row>
    <row r="6" ht="14.25" thickBot="1"/>
    <row r="7" spans="2:24" ht="15.75" customHeight="1" thickBot="1">
      <c r="B7" s="57" t="s">
        <v>10</v>
      </c>
      <c r="C7" s="58" t="s">
        <v>5</v>
      </c>
      <c r="D7" s="58" t="s">
        <v>1</v>
      </c>
      <c r="E7" s="58" t="s">
        <v>2</v>
      </c>
      <c r="F7" s="59" t="s">
        <v>3</v>
      </c>
      <c r="G7" s="60"/>
      <c r="H7" s="57" t="s">
        <v>10</v>
      </c>
      <c r="I7" s="58" t="s">
        <v>5</v>
      </c>
      <c r="J7" s="58" t="s">
        <v>1</v>
      </c>
      <c r="K7" s="58" t="s">
        <v>2</v>
      </c>
      <c r="L7" s="59" t="s">
        <v>3</v>
      </c>
      <c r="M7" s="60"/>
      <c r="N7" s="57" t="s">
        <v>10</v>
      </c>
      <c r="O7" s="58" t="s">
        <v>5</v>
      </c>
      <c r="P7" s="58" t="s">
        <v>1</v>
      </c>
      <c r="Q7" s="58" t="s">
        <v>2</v>
      </c>
      <c r="R7" s="59" t="s">
        <v>3</v>
      </c>
      <c r="S7" s="60"/>
      <c r="T7" s="57" t="s">
        <v>10</v>
      </c>
      <c r="U7" s="58" t="s">
        <v>5</v>
      </c>
      <c r="V7" s="58" t="s">
        <v>1</v>
      </c>
      <c r="W7" s="58" t="s">
        <v>2</v>
      </c>
      <c r="X7" s="59" t="s">
        <v>3</v>
      </c>
    </row>
    <row r="8" spans="2:24" ht="13.5">
      <c r="B8" s="61" t="s">
        <v>14</v>
      </c>
      <c r="C8" s="9">
        <v>64</v>
      </c>
      <c r="D8" s="70">
        <f>E8+F8</f>
        <v>220</v>
      </c>
      <c r="E8" s="9">
        <v>104</v>
      </c>
      <c r="F8" s="10">
        <v>116</v>
      </c>
      <c r="H8" s="61" t="s">
        <v>41</v>
      </c>
      <c r="I8" s="1">
        <v>10</v>
      </c>
      <c r="J8" s="70">
        <f>K8+L8</f>
        <v>42</v>
      </c>
      <c r="K8" s="1">
        <v>21</v>
      </c>
      <c r="L8" s="10">
        <v>21</v>
      </c>
      <c r="N8" s="75" t="s">
        <v>42</v>
      </c>
      <c r="O8" s="1">
        <v>90</v>
      </c>
      <c r="P8" s="70">
        <f>Q8+R8</f>
        <v>303</v>
      </c>
      <c r="Q8" s="1">
        <v>139</v>
      </c>
      <c r="R8" s="2">
        <v>164</v>
      </c>
      <c r="T8" s="75" t="s">
        <v>43</v>
      </c>
      <c r="U8" s="1">
        <v>460</v>
      </c>
      <c r="V8" s="70">
        <f>W8+X8</f>
        <v>1303</v>
      </c>
      <c r="W8" s="1">
        <v>631</v>
      </c>
      <c r="X8" s="2">
        <v>672</v>
      </c>
    </row>
    <row r="9" spans="2:24" ht="13.5">
      <c r="B9" s="62" t="s">
        <v>15</v>
      </c>
      <c r="C9" s="11">
        <v>81</v>
      </c>
      <c r="D9" s="71">
        <f aca="true" t="shared" si="0" ref="D9:D28">E9+F9</f>
        <v>248</v>
      </c>
      <c r="E9" s="11">
        <v>110</v>
      </c>
      <c r="F9" s="12">
        <v>138</v>
      </c>
      <c r="H9" s="62" t="s">
        <v>44</v>
      </c>
      <c r="I9" s="3">
        <v>16</v>
      </c>
      <c r="J9" s="71">
        <f aca="true" t="shared" si="1" ref="J9:J19">K9+L9</f>
        <v>41</v>
      </c>
      <c r="K9" s="3">
        <v>18</v>
      </c>
      <c r="L9" s="12">
        <v>23</v>
      </c>
      <c r="N9" s="67" t="s">
        <v>45</v>
      </c>
      <c r="O9" s="3">
        <v>56</v>
      </c>
      <c r="P9" s="71">
        <f aca="true" t="shared" si="2" ref="P9:P21">Q9+R9</f>
        <v>174</v>
      </c>
      <c r="Q9" s="3">
        <v>83</v>
      </c>
      <c r="R9" s="4">
        <v>91</v>
      </c>
      <c r="T9" s="67" t="s">
        <v>46</v>
      </c>
      <c r="U9" s="3">
        <v>267</v>
      </c>
      <c r="V9" s="71">
        <f aca="true" t="shared" si="3" ref="V9:V16">W9+X9</f>
        <v>716</v>
      </c>
      <c r="W9" s="3">
        <v>347</v>
      </c>
      <c r="X9" s="4">
        <v>369</v>
      </c>
    </row>
    <row r="10" spans="2:24" ht="13.5">
      <c r="B10" s="62" t="s">
        <v>16</v>
      </c>
      <c r="C10" s="11">
        <v>614</v>
      </c>
      <c r="D10" s="71">
        <f t="shared" si="0"/>
        <v>1650</v>
      </c>
      <c r="E10" s="11">
        <v>788</v>
      </c>
      <c r="F10" s="12">
        <v>862</v>
      </c>
      <c r="H10" s="62" t="s">
        <v>47</v>
      </c>
      <c r="I10" s="56">
        <v>5</v>
      </c>
      <c r="J10" s="71">
        <f t="shared" si="1"/>
        <v>12</v>
      </c>
      <c r="K10" s="3">
        <v>7</v>
      </c>
      <c r="L10" s="12">
        <v>5</v>
      </c>
      <c r="N10" s="67" t="s">
        <v>48</v>
      </c>
      <c r="O10" s="3">
        <v>55</v>
      </c>
      <c r="P10" s="71">
        <f t="shared" si="2"/>
        <v>150</v>
      </c>
      <c r="Q10" s="3">
        <v>72</v>
      </c>
      <c r="R10" s="4">
        <v>78</v>
      </c>
      <c r="T10" s="67" t="s">
        <v>49</v>
      </c>
      <c r="U10" s="3">
        <v>87</v>
      </c>
      <c r="V10" s="71">
        <f t="shared" si="3"/>
        <v>292</v>
      </c>
      <c r="W10" s="3">
        <v>148</v>
      </c>
      <c r="X10" s="4">
        <v>144</v>
      </c>
    </row>
    <row r="11" spans="2:24" ht="13.5">
      <c r="B11" s="62" t="s">
        <v>17</v>
      </c>
      <c r="C11" s="11">
        <v>521</v>
      </c>
      <c r="D11" s="71">
        <f t="shared" si="0"/>
        <v>1365</v>
      </c>
      <c r="E11" s="11">
        <v>642</v>
      </c>
      <c r="F11" s="12">
        <v>723</v>
      </c>
      <c r="H11" s="62" t="s">
        <v>76</v>
      </c>
      <c r="I11" s="3">
        <v>165</v>
      </c>
      <c r="J11" s="71">
        <f t="shared" si="1"/>
        <v>520</v>
      </c>
      <c r="K11" s="3">
        <v>248</v>
      </c>
      <c r="L11" s="12">
        <v>272</v>
      </c>
      <c r="N11" s="67" t="s">
        <v>50</v>
      </c>
      <c r="O11" s="3">
        <v>34</v>
      </c>
      <c r="P11" s="71">
        <f t="shared" si="2"/>
        <v>90</v>
      </c>
      <c r="Q11" s="3">
        <v>39</v>
      </c>
      <c r="R11" s="4">
        <v>51</v>
      </c>
      <c r="T11" s="67" t="s">
        <v>51</v>
      </c>
      <c r="U11" s="3">
        <v>294</v>
      </c>
      <c r="V11" s="71">
        <f t="shared" si="3"/>
        <v>822</v>
      </c>
      <c r="W11" s="3">
        <v>380</v>
      </c>
      <c r="X11" s="4">
        <v>442</v>
      </c>
    </row>
    <row r="12" spans="2:24" ht="13.5">
      <c r="B12" s="63" t="s">
        <v>18</v>
      </c>
      <c r="C12" s="13">
        <v>183</v>
      </c>
      <c r="D12" s="71">
        <f t="shared" si="0"/>
        <v>577</v>
      </c>
      <c r="E12" s="13">
        <v>266</v>
      </c>
      <c r="F12" s="14">
        <v>311</v>
      </c>
      <c r="H12" s="63" t="s">
        <v>58</v>
      </c>
      <c r="I12" s="5">
        <v>49</v>
      </c>
      <c r="J12" s="71">
        <f t="shared" si="1"/>
        <v>182</v>
      </c>
      <c r="K12" s="5">
        <v>79</v>
      </c>
      <c r="L12" s="14">
        <v>103</v>
      </c>
      <c r="N12" s="76" t="s">
        <v>52</v>
      </c>
      <c r="O12" s="5">
        <v>71</v>
      </c>
      <c r="P12" s="71">
        <f t="shared" si="2"/>
        <v>228</v>
      </c>
      <c r="Q12" s="5">
        <v>111</v>
      </c>
      <c r="R12" s="6">
        <v>117</v>
      </c>
      <c r="T12" s="76" t="s">
        <v>53</v>
      </c>
      <c r="U12" s="5">
        <v>67</v>
      </c>
      <c r="V12" s="71">
        <f t="shared" si="3"/>
        <v>236</v>
      </c>
      <c r="W12" s="5">
        <v>111</v>
      </c>
      <c r="X12" s="6">
        <v>125</v>
      </c>
    </row>
    <row r="13" spans="2:24" ht="13.5">
      <c r="B13" s="64" t="s">
        <v>19</v>
      </c>
      <c r="C13" s="15">
        <v>262</v>
      </c>
      <c r="D13" s="72">
        <f t="shared" si="0"/>
        <v>926</v>
      </c>
      <c r="E13" s="15">
        <v>479</v>
      </c>
      <c r="F13" s="16">
        <v>447</v>
      </c>
      <c r="H13" s="62" t="s">
        <v>60</v>
      </c>
      <c r="I13" s="3">
        <v>133</v>
      </c>
      <c r="J13" s="72">
        <f t="shared" si="1"/>
        <v>384</v>
      </c>
      <c r="K13" s="3">
        <v>188</v>
      </c>
      <c r="L13" s="16">
        <v>196</v>
      </c>
      <c r="N13" s="77" t="s">
        <v>54</v>
      </c>
      <c r="O13" s="7">
        <v>215</v>
      </c>
      <c r="P13" s="72">
        <f t="shared" si="2"/>
        <v>607</v>
      </c>
      <c r="Q13" s="7">
        <v>293</v>
      </c>
      <c r="R13" s="8">
        <v>314</v>
      </c>
      <c r="T13" s="77" t="s">
        <v>55</v>
      </c>
      <c r="U13" s="7">
        <v>553</v>
      </c>
      <c r="V13" s="72">
        <f t="shared" si="3"/>
        <v>1602</v>
      </c>
      <c r="W13" s="7">
        <v>770</v>
      </c>
      <c r="X13" s="8">
        <v>832</v>
      </c>
    </row>
    <row r="14" spans="2:24" ht="13.5">
      <c r="B14" s="62" t="s">
        <v>20</v>
      </c>
      <c r="C14" s="11">
        <v>284</v>
      </c>
      <c r="D14" s="71">
        <f t="shared" si="0"/>
        <v>694</v>
      </c>
      <c r="E14" s="11">
        <v>307</v>
      </c>
      <c r="F14" s="12">
        <v>387</v>
      </c>
      <c r="H14" s="62" t="s">
        <v>63</v>
      </c>
      <c r="I14" s="3">
        <v>61</v>
      </c>
      <c r="J14" s="71">
        <f t="shared" si="1"/>
        <v>225</v>
      </c>
      <c r="K14" s="3">
        <v>103</v>
      </c>
      <c r="L14" s="12">
        <v>122</v>
      </c>
      <c r="N14" s="67" t="s">
        <v>56</v>
      </c>
      <c r="O14" s="3">
        <v>177</v>
      </c>
      <c r="P14" s="71">
        <f t="shared" si="2"/>
        <v>543</v>
      </c>
      <c r="Q14" s="3">
        <v>252</v>
      </c>
      <c r="R14" s="4">
        <v>291</v>
      </c>
      <c r="T14" s="67" t="s">
        <v>57</v>
      </c>
      <c r="U14" s="3">
        <v>143</v>
      </c>
      <c r="V14" s="71">
        <f t="shared" si="3"/>
        <v>450</v>
      </c>
      <c r="W14" s="3">
        <v>213</v>
      </c>
      <c r="X14" s="4">
        <v>237</v>
      </c>
    </row>
    <row r="15" spans="2:24" ht="13.5">
      <c r="B15" s="65" t="s">
        <v>21</v>
      </c>
      <c r="C15" s="11">
        <v>205</v>
      </c>
      <c r="D15" s="71">
        <f t="shared" si="0"/>
        <v>576</v>
      </c>
      <c r="E15" s="11">
        <v>290</v>
      </c>
      <c r="F15" s="12">
        <v>286</v>
      </c>
      <c r="H15" s="62" t="s">
        <v>65</v>
      </c>
      <c r="I15" s="3">
        <v>16</v>
      </c>
      <c r="J15" s="71">
        <f t="shared" si="1"/>
        <v>49</v>
      </c>
      <c r="K15" s="3">
        <v>23</v>
      </c>
      <c r="L15" s="12">
        <v>26</v>
      </c>
      <c r="N15" s="67" t="s">
        <v>59</v>
      </c>
      <c r="O15" s="3">
        <v>208</v>
      </c>
      <c r="P15" s="71">
        <f t="shared" si="2"/>
        <v>596</v>
      </c>
      <c r="Q15" s="3">
        <v>293</v>
      </c>
      <c r="R15" s="4">
        <v>303</v>
      </c>
      <c r="T15" s="67" t="s">
        <v>37</v>
      </c>
      <c r="U15" s="3">
        <v>603</v>
      </c>
      <c r="V15" s="71">
        <f t="shared" si="3"/>
        <v>1787</v>
      </c>
      <c r="W15" s="3">
        <v>868</v>
      </c>
      <c r="X15" s="4">
        <v>919</v>
      </c>
    </row>
    <row r="16" spans="2:24" ht="13.5">
      <c r="B16" s="65" t="s">
        <v>22</v>
      </c>
      <c r="C16" s="11">
        <v>404</v>
      </c>
      <c r="D16" s="71">
        <f t="shared" si="0"/>
        <v>1169</v>
      </c>
      <c r="E16" s="11">
        <v>576</v>
      </c>
      <c r="F16" s="12">
        <v>593</v>
      </c>
      <c r="H16" s="62" t="s">
        <v>67</v>
      </c>
      <c r="I16" s="3">
        <v>26</v>
      </c>
      <c r="J16" s="71">
        <f t="shared" si="1"/>
        <v>82</v>
      </c>
      <c r="K16" s="3">
        <v>36</v>
      </c>
      <c r="L16" s="12">
        <v>46</v>
      </c>
      <c r="N16" s="67" t="s">
        <v>61</v>
      </c>
      <c r="O16" s="3">
        <v>186</v>
      </c>
      <c r="P16" s="71">
        <f t="shared" si="2"/>
        <v>521</v>
      </c>
      <c r="Q16" s="3">
        <v>249</v>
      </c>
      <c r="R16" s="4">
        <v>272</v>
      </c>
      <c r="T16" s="67" t="s">
        <v>62</v>
      </c>
      <c r="U16" s="3">
        <v>218</v>
      </c>
      <c r="V16" s="71">
        <f t="shared" si="3"/>
        <v>676</v>
      </c>
      <c r="W16" s="3">
        <v>334</v>
      </c>
      <c r="X16" s="4">
        <v>342</v>
      </c>
    </row>
    <row r="17" spans="2:24" ht="13.5">
      <c r="B17" s="63" t="s">
        <v>23</v>
      </c>
      <c r="C17" s="13">
        <v>164</v>
      </c>
      <c r="D17" s="73">
        <f t="shared" si="0"/>
        <v>488</v>
      </c>
      <c r="E17" s="13">
        <v>226</v>
      </c>
      <c r="F17" s="14">
        <v>262</v>
      </c>
      <c r="H17" s="63" t="s">
        <v>69</v>
      </c>
      <c r="I17" s="5">
        <v>24</v>
      </c>
      <c r="J17" s="73">
        <f t="shared" si="1"/>
        <v>67</v>
      </c>
      <c r="K17" s="5">
        <v>32</v>
      </c>
      <c r="L17" s="14">
        <v>35</v>
      </c>
      <c r="N17" s="76" t="s">
        <v>64</v>
      </c>
      <c r="O17" s="5">
        <v>60</v>
      </c>
      <c r="P17" s="73">
        <f t="shared" si="2"/>
        <v>157</v>
      </c>
      <c r="Q17" s="5">
        <v>71</v>
      </c>
      <c r="R17" s="6">
        <v>86</v>
      </c>
      <c r="T17" s="79" t="s">
        <v>35</v>
      </c>
      <c r="U17" s="19">
        <v>25</v>
      </c>
      <c r="V17" s="73">
        <f>W17+X17</f>
        <v>25</v>
      </c>
      <c r="W17" s="19">
        <v>24</v>
      </c>
      <c r="X17" s="20">
        <v>1</v>
      </c>
    </row>
    <row r="18" spans="2:24" ht="13.5">
      <c r="B18" s="64" t="s">
        <v>24</v>
      </c>
      <c r="C18" s="15">
        <v>282</v>
      </c>
      <c r="D18" s="72">
        <f t="shared" si="0"/>
        <v>806</v>
      </c>
      <c r="E18" s="15">
        <v>383</v>
      </c>
      <c r="F18" s="16">
        <v>423</v>
      </c>
      <c r="H18" s="62" t="s">
        <v>71</v>
      </c>
      <c r="I18" s="3">
        <v>33</v>
      </c>
      <c r="J18" s="71">
        <f t="shared" si="1"/>
        <v>121</v>
      </c>
      <c r="K18" s="3">
        <v>54</v>
      </c>
      <c r="L18" s="16">
        <v>67</v>
      </c>
      <c r="N18" s="67" t="s">
        <v>66</v>
      </c>
      <c r="O18" s="3">
        <v>201</v>
      </c>
      <c r="P18" s="71">
        <f t="shared" si="2"/>
        <v>560</v>
      </c>
      <c r="Q18" s="3">
        <v>282</v>
      </c>
      <c r="R18" s="4">
        <v>278</v>
      </c>
      <c r="T18" s="49"/>
      <c r="U18" s="3"/>
      <c r="V18" s="3"/>
      <c r="W18" s="3"/>
      <c r="X18" s="4"/>
    </row>
    <row r="19" spans="2:24" ht="13.5">
      <c r="B19" s="62" t="s">
        <v>25</v>
      </c>
      <c r="C19" s="11">
        <v>117</v>
      </c>
      <c r="D19" s="71">
        <f t="shared" si="0"/>
        <v>330</v>
      </c>
      <c r="E19" s="11">
        <v>160</v>
      </c>
      <c r="F19" s="12">
        <v>170</v>
      </c>
      <c r="H19" s="74" t="s">
        <v>72</v>
      </c>
      <c r="I19" s="17">
        <v>56</v>
      </c>
      <c r="J19" s="71">
        <f t="shared" si="1"/>
        <v>56</v>
      </c>
      <c r="K19" s="17">
        <v>42</v>
      </c>
      <c r="L19" s="18">
        <v>14</v>
      </c>
      <c r="N19" s="67" t="s">
        <v>68</v>
      </c>
      <c r="O19" s="3">
        <v>546</v>
      </c>
      <c r="P19" s="71">
        <f t="shared" si="2"/>
        <v>1506</v>
      </c>
      <c r="Q19" s="3">
        <v>738</v>
      </c>
      <c r="R19" s="4">
        <v>768</v>
      </c>
      <c r="T19" s="49"/>
      <c r="U19" s="3"/>
      <c r="V19" s="3"/>
      <c r="W19" s="3"/>
      <c r="X19" s="4"/>
    </row>
    <row r="20" spans="2:24" ht="13.5">
      <c r="B20" s="62" t="s">
        <v>26</v>
      </c>
      <c r="C20" s="11">
        <v>164</v>
      </c>
      <c r="D20" s="71">
        <f t="shared" si="0"/>
        <v>425</v>
      </c>
      <c r="E20" s="11">
        <v>196</v>
      </c>
      <c r="F20" s="12">
        <v>229</v>
      </c>
      <c r="H20" s="49"/>
      <c r="I20" s="3"/>
      <c r="J20" s="3"/>
      <c r="K20" s="3"/>
      <c r="L20" s="4"/>
      <c r="N20" s="67" t="s">
        <v>70</v>
      </c>
      <c r="O20" s="3">
        <v>437</v>
      </c>
      <c r="P20" s="71">
        <f t="shared" si="2"/>
        <v>1077</v>
      </c>
      <c r="Q20" s="3">
        <v>508</v>
      </c>
      <c r="R20" s="4">
        <v>569</v>
      </c>
      <c r="T20" s="49"/>
      <c r="U20" s="3"/>
      <c r="V20" s="56"/>
      <c r="W20" s="3"/>
      <c r="X20" s="4"/>
    </row>
    <row r="21" spans="2:24" ht="13.5">
      <c r="B21" s="62" t="s">
        <v>27</v>
      </c>
      <c r="C21" s="11">
        <v>286</v>
      </c>
      <c r="D21" s="71">
        <f t="shared" si="0"/>
        <v>842</v>
      </c>
      <c r="E21" s="11">
        <v>412</v>
      </c>
      <c r="F21" s="12">
        <v>430</v>
      </c>
      <c r="H21" s="49"/>
      <c r="I21" s="3"/>
      <c r="J21" s="3"/>
      <c r="K21" s="3"/>
      <c r="L21" s="4"/>
      <c r="N21" s="78" t="s">
        <v>34</v>
      </c>
      <c r="O21" s="17">
        <v>142</v>
      </c>
      <c r="P21" s="71">
        <f t="shared" si="2"/>
        <v>142</v>
      </c>
      <c r="Q21" s="17">
        <v>31</v>
      </c>
      <c r="R21" s="18">
        <v>111</v>
      </c>
      <c r="T21" s="49"/>
      <c r="U21" s="3"/>
      <c r="V21" s="3"/>
      <c r="W21" s="3"/>
      <c r="X21" s="4"/>
    </row>
    <row r="22" spans="2:24" ht="13.5" customHeight="1">
      <c r="B22" s="66" t="s">
        <v>28</v>
      </c>
      <c r="C22" s="13">
        <v>42</v>
      </c>
      <c r="D22" s="73">
        <f t="shared" si="0"/>
        <v>144</v>
      </c>
      <c r="E22" s="13">
        <v>65</v>
      </c>
      <c r="F22" s="14">
        <v>79</v>
      </c>
      <c r="H22" s="50"/>
      <c r="I22" s="5"/>
      <c r="J22" s="5"/>
      <c r="K22" s="5"/>
      <c r="L22" s="6"/>
      <c r="N22" s="49"/>
      <c r="O22" s="3"/>
      <c r="P22" s="3"/>
      <c r="Q22" s="3"/>
      <c r="R22" s="4"/>
      <c r="T22" s="49"/>
      <c r="U22" s="3"/>
      <c r="V22" s="3"/>
      <c r="W22" s="3"/>
      <c r="X22" s="4"/>
    </row>
    <row r="23" spans="2:24" ht="13.5">
      <c r="B23" s="67" t="s">
        <v>29</v>
      </c>
      <c r="C23" s="11">
        <v>533</v>
      </c>
      <c r="D23" s="71">
        <f t="shared" si="0"/>
        <v>1657</v>
      </c>
      <c r="E23" s="11">
        <v>803</v>
      </c>
      <c r="F23" s="16">
        <v>854</v>
      </c>
      <c r="H23" s="49"/>
      <c r="I23" s="3"/>
      <c r="J23" s="3"/>
      <c r="K23" s="3"/>
      <c r="L23" s="4"/>
      <c r="N23" s="51"/>
      <c r="O23" s="7"/>
      <c r="P23" s="7"/>
      <c r="Q23" s="7"/>
      <c r="R23" s="8"/>
      <c r="T23" s="51"/>
      <c r="U23" s="7"/>
      <c r="V23" s="7"/>
      <c r="W23" s="7"/>
      <c r="X23" s="8"/>
    </row>
    <row r="24" spans="2:24" ht="13.5">
      <c r="B24" s="67" t="s">
        <v>30</v>
      </c>
      <c r="C24" s="11">
        <v>142</v>
      </c>
      <c r="D24" s="71">
        <f t="shared" si="0"/>
        <v>441</v>
      </c>
      <c r="E24" s="11">
        <v>207</v>
      </c>
      <c r="F24" s="12">
        <v>234</v>
      </c>
      <c r="H24" s="49"/>
      <c r="I24" s="3"/>
      <c r="J24" s="3"/>
      <c r="K24" s="3"/>
      <c r="L24" s="4"/>
      <c r="N24" s="49"/>
      <c r="O24" s="3"/>
      <c r="P24" s="3"/>
      <c r="Q24" s="3"/>
      <c r="R24" s="4"/>
      <c r="T24" s="49"/>
      <c r="U24" s="3"/>
      <c r="V24" s="3"/>
      <c r="W24" s="3"/>
      <c r="X24" s="4"/>
    </row>
    <row r="25" spans="2:24" ht="13.5">
      <c r="B25" s="67" t="s">
        <v>31</v>
      </c>
      <c r="C25" s="11">
        <v>202</v>
      </c>
      <c r="D25" s="71">
        <f t="shared" si="0"/>
        <v>511</v>
      </c>
      <c r="E25" s="11">
        <v>239</v>
      </c>
      <c r="F25" s="12">
        <v>272</v>
      </c>
      <c r="H25" s="49"/>
      <c r="I25" s="3"/>
      <c r="J25" s="3"/>
      <c r="K25" s="3"/>
      <c r="L25" s="4"/>
      <c r="N25" s="49"/>
      <c r="O25" s="3"/>
      <c r="P25" s="3"/>
      <c r="Q25" s="3"/>
      <c r="R25" s="4"/>
      <c r="T25" s="49"/>
      <c r="U25" s="3"/>
      <c r="V25" s="3"/>
      <c r="W25" s="3"/>
      <c r="X25" s="4"/>
    </row>
    <row r="26" spans="2:24" ht="13.5">
      <c r="B26" s="68" t="s">
        <v>73</v>
      </c>
      <c r="C26" s="17">
        <v>103</v>
      </c>
      <c r="D26" s="71">
        <f t="shared" si="0"/>
        <v>109</v>
      </c>
      <c r="E26" s="17">
        <v>29</v>
      </c>
      <c r="F26" s="107">
        <v>80</v>
      </c>
      <c r="H26" s="49"/>
      <c r="I26" s="3"/>
      <c r="J26" s="3"/>
      <c r="K26" s="3"/>
      <c r="L26" s="4"/>
      <c r="N26" s="49"/>
      <c r="O26" s="3"/>
      <c r="P26" s="3"/>
      <c r="Q26" s="3"/>
      <c r="R26" s="4"/>
      <c r="T26" s="49"/>
      <c r="U26" s="3"/>
      <c r="V26" s="3"/>
      <c r="W26" s="3"/>
      <c r="X26" s="4"/>
    </row>
    <row r="27" spans="2:24" ht="13.5">
      <c r="B27" s="68" t="s">
        <v>74</v>
      </c>
      <c r="C27" s="17">
        <v>64</v>
      </c>
      <c r="D27" s="71">
        <f t="shared" si="0"/>
        <v>64</v>
      </c>
      <c r="E27" s="17">
        <v>14</v>
      </c>
      <c r="F27" s="107">
        <v>50</v>
      </c>
      <c r="H27" s="49"/>
      <c r="I27" s="3"/>
      <c r="J27" s="3"/>
      <c r="K27" s="3"/>
      <c r="L27" s="4"/>
      <c r="N27" s="49"/>
      <c r="O27" s="3"/>
      <c r="P27" s="3"/>
      <c r="Q27" s="3"/>
      <c r="R27" s="4"/>
      <c r="T27" s="49"/>
      <c r="U27" s="3"/>
      <c r="V27" s="3"/>
      <c r="W27" s="3"/>
      <c r="X27" s="4"/>
    </row>
    <row r="28" spans="2:24" ht="13.5">
      <c r="B28" s="69" t="s">
        <v>75</v>
      </c>
      <c r="C28" s="52">
        <v>43</v>
      </c>
      <c r="D28" s="72">
        <f t="shared" si="0"/>
        <v>44</v>
      </c>
      <c r="E28" s="52">
        <v>24</v>
      </c>
      <c r="F28" s="108">
        <v>20</v>
      </c>
      <c r="H28" s="51"/>
      <c r="I28" s="7"/>
      <c r="J28" s="7"/>
      <c r="K28" s="7"/>
      <c r="L28" s="8"/>
      <c r="N28" s="51"/>
      <c r="O28" s="7"/>
      <c r="P28" s="7"/>
      <c r="Q28" s="7"/>
      <c r="R28" s="8"/>
      <c r="T28" s="49"/>
      <c r="U28" s="3"/>
      <c r="V28" s="3"/>
      <c r="W28" s="3"/>
      <c r="X28" s="4"/>
    </row>
    <row r="29" spans="2:24" ht="13.5">
      <c r="B29" s="49"/>
      <c r="C29" s="3"/>
      <c r="D29" s="3"/>
      <c r="E29" s="3"/>
      <c r="F29" s="4"/>
      <c r="H29" s="49"/>
      <c r="I29" s="3"/>
      <c r="J29" s="3"/>
      <c r="K29" s="3"/>
      <c r="L29" s="4"/>
      <c r="N29" s="49"/>
      <c r="O29" s="3"/>
      <c r="P29" s="3"/>
      <c r="Q29" s="3"/>
      <c r="R29" s="4"/>
      <c r="T29" s="49"/>
      <c r="U29" s="3"/>
      <c r="V29" s="3"/>
      <c r="W29" s="3"/>
      <c r="X29" s="4"/>
    </row>
    <row r="30" spans="2:24" ht="13.5">
      <c r="B30" s="49"/>
      <c r="C30" s="3"/>
      <c r="D30" s="3"/>
      <c r="E30" s="3"/>
      <c r="F30" s="4"/>
      <c r="H30" s="49"/>
      <c r="I30" s="3"/>
      <c r="J30" s="3"/>
      <c r="K30" s="3"/>
      <c r="L30" s="4"/>
      <c r="N30" s="49"/>
      <c r="O30" s="3"/>
      <c r="P30" s="3"/>
      <c r="Q30" s="3"/>
      <c r="R30" s="4"/>
      <c r="T30" s="49"/>
      <c r="U30" s="3"/>
      <c r="V30" s="3"/>
      <c r="W30" s="3"/>
      <c r="X30" s="4"/>
    </row>
    <row r="31" spans="2:24" ht="13.5">
      <c r="B31" s="49"/>
      <c r="C31" s="3"/>
      <c r="D31" s="3"/>
      <c r="E31" s="3"/>
      <c r="F31" s="4"/>
      <c r="H31" s="49"/>
      <c r="I31" s="3"/>
      <c r="J31" s="3"/>
      <c r="K31" s="3"/>
      <c r="L31" s="4"/>
      <c r="N31" s="49"/>
      <c r="O31" s="3"/>
      <c r="P31" s="3"/>
      <c r="Q31" s="3"/>
      <c r="R31" s="4"/>
      <c r="T31" s="49"/>
      <c r="U31" s="3"/>
      <c r="V31" s="3"/>
      <c r="W31" s="3"/>
      <c r="X31" s="4"/>
    </row>
    <row r="32" spans="2:24" ht="13.5">
      <c r="B32" s="80" t="s">
        <v>32</v>
      </c>
      <c r="C32" s="56">
        <f>SUM(C8:C30)</f>
        <v>4760</v>
      </c>
      <c r="D32" s="56">
        <f>SUM(D8:D28)</f>
        <v>13286</v>
      </c>
      <c r="E32" s="56">
        <f>SUM(E8:E28)</f>
        <v>6320</v>
      </c>
      <c r="F32" s="81">
        <f>SUM(F8:F28)</f>
        <v>6966</v>
      </c>
      <c r="G32" s="60"/>
      <c r="H32" s="80" t="s">
        <v>32</v>
      </c>
      <c r="I32" s="56">
        <f>SUM(I8:I19)</f>
        <v>594</v>
      </c>
      <c r="J32" s="56">
        <f>SUM(J8:J19)</f>
        <v>1781</v>
      </c>
      <c r="K32" s="56">
        <f>SUM(K8:K19)</f>
        <v>851</v>
      </c>
      <c r="L32" s="81">
        <f>SUM(L8:L19)</f>
        <v>930</v>
      </c>
      <c r="M32" s="60"/>
      <c r="N32" s="80" t="s">
        <v>32</v>
      </c>
      <c r="O32" s="82">
        <f>SUM(O8:O22)</f>
        <v>2478</v>
      </c>
      <c r="P32" s="82">
        <f>SUM(P8:P21)</f>
        <v>6654</v>
      </c>
      <c r="Q32" s="82">
        <f>SUM(Q8:Q21)</f>
        <v>3161</v>
      </c>
      <c r="R32" s="81">
        <f>SUM(R8:R21)</f>
        <v>3493</v>
      </c>
      <c r="S32" s="60"/>
      <c r="T32" s="80" t="s">
        <v>32</v>
      </c>
      <c r="U32" s="82">
        <f>SUM(U8:U18)</f>
        <v>2717</v>
      </c>
      <c r="V32" s="82">
        <f>SUM(V8:V17)</f>
        <v>7909</v>
      </c>
      <c r="W32" s="82">
        <f>SUM(W8:W17)</f>
        <v>3826</v>
      </c>
      <c r="X32" s="81">
        <f>SUM(X8:X17)</f>
        <v>4083</v>
      </c>
    </row>
    <row r="33" spans="2:24" ht="13.5">
      <c r="B33" s="51"/>
      <c r="C33" s="7"/>
      <c r="D33" s="7"/>
      <c r="E33" s="7"/>
      <c r="F33" s="8"/>
      <c r="H33" s="51"/>
      <c r="I33" s="7"/>
      <c r="J33" s="7"/>
      <c r="K33" s="7"/>
      <c r="L33" s="8"/>
      <c r="N33" s="51"/>
      <c r="O33" s="7"/>
      <c r="P33" s="7"/>
      <c r="Q33" s="7"/>
      <c r="R33" s="8"/>
      <c r="T33" s="51"/>
      <c r="U33" s="7"/>
      <c r="V33" s="7"/>
      <c r="W33" s="7"/>
      <c r="X33" s="8"/>
    </row>
    <row r="34" spans="2:24" ht="13.5">
      <c r="B34" s="49"/>
      <c r="C34" s="3"/>
      <c r="D34" s="3"/>
      <c r="E34" s="3"/>
      <c r="F34" s="4"/>
      <c r="H34" s="49"/>
      <c r="I34" s="3"/>
      <c r="J34" s="3"/>
      <c r="K34" s="3"/>
      <c r="L34" s="4"/>
      <c r="N34" s="49"/>
      <c r="O34" s="3"/>
      <c r="P34" s="3"/>
      <c r="Q34" s="3"/>
      <c r="R34" s="4"/>
      <c r="T34" s="80" t="s">
        <v>36</v>
      </c>
      <c r="U34" s="56">
        <f>I32+O32+U32</f>
        <v>5789</v>
      </c>
      <c r="V34" s="56">
        <f>J32+P32+V32</f>
        <v>16344</v>
      </c>
      <c r="W34" s="56">
        <f>K32+Q32+W32</f>
        <v>7838</v>
      </c>
      <c r="X34" s="83">
        <f>L32+R32+X32</f>
        <v>8506</v>
      </c>
    </row>
    <row r="35" spans="2:24" ht="13.5">
      <c r="B35" s="49"/>
      <c r="C35" s="3"/>
      <c r="D35" s="3"/>
      <c r="E35" s="3"/>
      <c r="F35" s="4"/>
      <c r="H35" s="49"/>
      <c r="I35" s="3"/>
      <c r="J35" s="3"/>
      <c r="K35" s="3"/>
      <c r="L35" s="4"/>
      <c r="N35" s="49"/>
      <c r="O35" s="3"/>
      <c r="P35" s="3"/>
      <c r="Q35" s="3"/>
      <c r="R35" s="4"/>
      <c r="T35" s="49"/>
      <c r="U35" s="3"/>
      <c r="V35" s="3"/>
      <c r="W35" s="3"/>
      <c r="X35" s="4"/>
    </row>
    <row r="36" spans="2:24" ht="13.5">
      <c r="B36" s="49"/>
      <c r="C36" s="3"/>
      <c r="D36" s="3"/>
      <c r="E36" s="3"/>
      <c r="F36" s="4"/>
      <c r="H36" s="49"/>
      <c r="I36" s="3"/>
      <c r="J36" s="3"/>
      <c r="K36" s="3"/>
      <c r="L36" s="4"/>
      <c r="N36" s="49"/>
      <c r="O36" s="3"/>
      <c r="P36" s="3"/>
      <c r="Q36" s="3"/>
      <c r="R36" s="4"/>
      <c r="T36" s="49"/>
      <c r="U36" s="3"/>
      <c r="V36" s="3"/>
      <c r="W36" s="3"/>
      <c r="X36" s="4"/>
    </row>
    <row r="37" spans="2:24" ht="14.25" thickBot="1">
      <c r="B37" s="53"/>
      <c r="C37" s="54"/>
      <c r="D37" s="54"/>
      <c r="E37" s="54"/>
      <c r="F37" s="55"/>
      <c r="H37" s="53"/>
      <c r="I37" s="54"/>
      <c r="J37" s="54"/>
      <c r="K37" s="54"/>
      <c r="L37" s="55"/>
      <c r="N37" s="53"/>
      <c r="O37" s="54"/>
      <c r="P37" s="54"/>
      <c r="Q37" s="54"/>
      <c r="R37" s="55"/>
      <c r="T37" s="84" t="s">
        <v>33</v>
      </c>
      <c r="U37" s="85">
        <f>SUM(U34,C32)</f>
        <v>10549</v>
      </c>
      <c r="V37" s="85">
        <f>D32+J32+P32+V32</f>
        <v>29630</v>
      </c>
      <c r="W37" s="85">
        <f>E32+K32+Q32+W32</f>
        <v>14158</v>
      </c>
      <c r="X37" s="86">
        <f>F32+L32+R32+X32</f>
        <v>15472</v>
      </c>
    </row>
  </sheetData>
  <sheetProtection/>
  <mergeCells count="7">
    <mergeCell ref="T3:X3"/>
    <mergeCell ref="U5:V5"/>
    <mergeCell ref="H2:R2"/>
    <mergeCell ref="C5:D5"/>
    <mergeCell ref="I5:J5"/>
    <mergeCell ref="O5:P5"/>
    <mergeCell ref="U2:X2"/>
  </mergeCells>
  <dataValidations count="1">
    <dataValidation allowBlank="1" showInputMessage="1" showErrorMessage="1" promptTitle="現在日" prompt="入力例 2001/08/31 月末日を入力" imeMode="halfAlpha" sqref="U2:W2"/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85" r:id="rId1"/>
  <ignoredErrors>
    <ignoredError sqref="U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G4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4.59765625" style="47" customWidth="1"/>
    <col min="2" max="2" width="9.5" style="47" bestFit="1" customWidth="1"/>
    <col min="3" max="6" width="7.5" style="47" customWidth="1"/>
    <col min="7" max="16384" width="9" style="47" customWidth="1"/>
  </cols>
  <sheetData>
    <row r="2" spans="2:6" ht="14.25">
      <c r="B2" s="185" t="s">
        <v>81</v>
      </c>
      <c r="C2" s="185"/>
      <c r="D2" s="185"/>
      <c r="E2" s="185"/>
      <c r="F2" s="185"/>
    </row>
    <row r="4" spans="3:6" ht="13.5">
      <c r="C4" s="187" t="str">
        <f>'人口・世帯数'!B4</f>
        <v>平成28年１月末日現在</v>
      </c>
      <c r="D4" s="187"/>
      <c r="E4" s="187"/>
      <c r="F4" s="187"/>
    </row>
    <row r="5" spans="3:6" ht="14.25" thickBot="1">
      <c r="C5" s="188" t="s">
        <v>78</v>
      </c>
      <c r="D5" s="188"/>
      <c r="E5" s="188"/>
      <c r="F5" s="188"/>
    </row>
    <row r="6" spans="2:6" ht="15.75" customHeight="1" thickBot="1">
      <c r="B6" s="57" t="s">
        <v>106</v>
      </c>
      <c r="C6" s="58" t="s">
        <v>5</v>
      </c>
      <c r="D6" s="58" t="s">
        <v>1</v>
      </c>
      <c r="E6" s="58" t="s">
        <v>2</v>
      </c>
      <c r="F6" s="59" t="s">
        <v>3</v>
      </c>
    </row>
    <row r="7" spans="2:6" ht="13.5">
      <c r="B7" s="61" t="s">
        <v>82</v>
      </c>
      <c r="C7" s="9">
        <v>35</v>
      </c>
      <c r="D7" s="70">
        <f>SUM(E7:F7)</f>
        <v>95</v>
      </c>
      <c r="E7" s="9">
        <v>41</v>
      </c>
      <c r="F7" s="10">
        <v>54</v>
      </c>
    </row>
    <row r="8" spans="2:6" ht="13.5">
      <c r="B8" s="62" t="s">
        <v>83</v>
      </c>
      <c r="C8" s="11">
        <v>200</v>
      </c>
      <c r="D8" s="71">
        <f aca="true" t="shared" si="0" ref="D8:D42">SUM(E8:F8)</f>
        <v>505</v>
      </c>
      <c r="E8" s="11">
        <v>236</v>
      </c>
      <c r="F8" s="12">
        <v>269</v>
      </c>
    </row>
    <row r="9" spans="2:6" ht="13.5">
      <c r="B9" s="62" t="s">
        <v>84</v>
      </c>
      <c r="C9" s="11">
        <v>886</v>
      </c>
      <c r="D9" s="71">
        <f t="shared" si="0"/>
        <v>2193</v>
      </c>
      <c r="E9" s="11">
        <v>1043</v>
      </c>
      <c r="F9" s="12">
        <v>1150</v>
      </c>
    </row>
    <row r="10" spans="2:6" ht="13.5">
      <c r="B10" s="62" t="s">
        <v>85</v>
      </c>
      <c r="C10" s="11">
        <v>174</v>
      </c>
      <c r="D10" s="71">
        <f t="shared" si="0"/>
        <v>533</v>
      </c>
      <c r="E10" s="11">
        <v>246</v>
      </c>
      <c r="F10" s="12">
        <v>287</v>
      </c>
    </row>
    <row r="11" spans="2:6" ht="13.5">
      <c r="B11" s="63" t="s">
        <v>86</v>
      </c>
      <c r="C11" s="13">
        <v>81</v>
      </c>
      <c r="D11" s="71">
        <f t="shared" si="0"/>
        <v>248</v>
      </c>
      <c r="E11" s="13">
        <v>110</v>
      </c>
      <c r="F11" s="14">
        <v>138</v>
      </c>
    </row>
    <row r="12" spans="2:6" ht="13.5">
      <c r="B12" s="64" t="s">
        <v>87</v>
      </c>
      <c r="C12" s="15">
        <v>43</v>
      </c>
      <c r="D12" s="72">
        <f t="shared" si="0"/>
        <v>148</v>
      </c>
      <c r="E12" s="15">
        <v>67</v>
      </c>
      <c r="F12" s="16">
        <v>81</v>
      </c>
    </row>
    <row r="13" spans="2:6" ht="13.5">
      <c r="B13" s="62" t="s">
        <v>14</v>
      </c>
      <c r="C13" s="11">
        <v>62</v>
      </c>
      <c r="D13" s="71">
        <f t="shared" si="0"/>
        <v>211</v>
      </c>
      <c r="E13" s="11">
        <v>101</v>
      </c>
      <c r="F13" s="12">
        <v>110</v>
      </c>
    </row>
    <row r="14" spans="2:6" ht="13.5">
      <c r="B14" s="65" t="s">
        <v>88</v>
      </c>
      <c r="C14" s="11">
        <v>284</v>
      </c>
      <c r="D14" s="71">
        <f t="shared" si="0"/>
        <v>839</v>
      </c>
      <c r="E14" s="11">
        <v>411</v>
      </c>
      <c r="F14" s="12">
        <v>428</v>
      </c>
    </row>
    <row r="15" spans="2:6" ht="13.5">
      <c r="B15" s="65" t="s">
        <v>89</v>
      </c>
      <c r="C15" s="11">
        <v>10</v>
      </c>
      <c r="D15" s="71">
        <f t="shared" si="0"/>
        <v>42</v>
      </c>
      <c r="E15" s="11">
        <v>21</v>
      </c>
      <c r="F15" s="12">
        <v>21</v>
      </c>
    </row>
    <row r="16" spans="2:6" ht="13.5">
      <c r="B16" s="63" t="s">
        <v>24</v>
      </c>
      <c r="C16" s="13">
        <v>287</v>
      </c>
      <c r="D16" s="73">
        <f t="shared" si="0"/>
        <v>822</v>
      </c>
      <c r="E16" s="13">
        <v>392</v>
      </c>
      <c r="F16" s="14">
        <v>430</v>
      </c>
    </row>
    <row r="17" spans="2:6" ht="13.5">
      <c r="B17" s="64" t="s">
        <v>90</v>
      </c>
      <c r="C17" s="15">
        <v>77</v>
      </c>
      <c r="D17" s="72">
        <f t="shared" si="0"/>
        <v>109</v>
      </c>
      <c r="E17" s="15">
        <v>67</v>
      </c>
      <c r="F17" s="16">
        <v>42</v>
      </c>
    </row>
    <row r="18" spans="2:6" ht="13.5">
      <c r="B18" s="62" t="s">
        <v>91</v>
      </c>
      <c r="C18" s="11">
        <v>143</v>
      </c>
      <c r="D18" s="71">
        <f t="shared" si="0"/>
        <v>450</v>
      </c>
      <c r="E18" s="11">
        <v>213</v>
      </c>
      <c r="F18" s="12">
        <v>237</v>
      </c>
    </row>
    <row r="19" spans="2:6" ht="13.5">
      <c r="B19" s="62" t="s">
        <v>92</v>
      </c>
      <c r="C19" s="11">
        <v>703</v>
      </c>
      <c r="D19" s="71">
        <f t="shared" si="0"/>
        <v>1959</v>
      </c>
      <c r="E19" s="11">
        <v>947</v>
      </c>
      <c r="F19" s="12">
        <v>1012</v>
      </c>
    </row>
    <row r="20" spans="2:6" ht="13.5">
      <c r="B20" s="62" t="s">
        <v>93</v>
      </c>
      <c r="C20" s="11">
        <v>629</v>
      </c>
      <c r="D20" s="71">
        <f t="shared" si="0"/>
        <v>1816</v>
      </c>
      <c r="E20" s="11">
        <v>894</v>
      </c>
      <c r="F20" s="12">
        <v>922</v>
      </c>
    </row>
    <row r="21" spans="2:7" ht="13.5" customHeight="1">
      <c r="B21" s="66" t="s">
        <v>20</v>
      </c>
      <c r="C21" s="13">
        <v>280</v>
      </c>
      <c r="D21" s="73">
        <f t="shared" si="0"/>
        <v>683</v>
      </c>
      <c r="E21" s="13">
        <v>302</v>
      </c>
      <c r="F21" s="14">
        <v>381</v>
      </c>
      <c r="G21" s="88"/>
    </row>
    <row r="22" spans="2:6" ht="13.5">
      <c r="B22" s="67" t="s">
        <v>94</v>
      </c>
      <c r="C22" s="11">
        <v>127</v>
      </c>
      <c r="D22" s="106">
        <f t="shared" si="0"/>
        <v>424</v>
      </c>
      <c r="E22" s="11">
        <v>194</v>
      </c>
      <c r="F22" s="16">
        <v>230</v>
      </c>
    </row>
    <row r="23" spans="2:6" ht="13.5">
      <c r="B23" s="67" t="s">
        <v>18</v>
      </c>
      <c r="C23" s="11">
        <v>582</v>
      </c>
      <c r="D23" s="71">
        <f t="shared" si="0"/>
        <v>1709</v>
      </c>
      <c r="E23" s="11">
        <v>817</v>
      </c>
      <c r="F23" s="12">
        <v>892</v>
      </c>
    </row>
    <row r="24" spans="2:6" ht="13.5">
      <c r="B24" s="67" t="s">
        <v>95</v>
      </c>
      <c r="C24" s="11">
        <v>142</v>
      </c>
      <c r="D24" s="71">
        <f t="shared" si="0"/>
        <v>434</v>
      </c>
      <c r="E24" s="11">
        <v>204</v>
      </c>
      <c r="F24" s="12">
        <v>230</v>
      </c>
    </row>
    <row r="25" spans="2:6" ht="13.5">
      <c r="B25" s="62" t="s">
        <v>96</v>
      </c>
      <c r="C25" s="3">
        <v>133</v>
      </c>
      <c r="D25" s="71">
        <f t="shared" si="0"/>
        <v>384</v>
      </c>
      <c r="E25" s="3">
        <v>188</v>
      </c>
      <c r="F25" s="12">
        <v>196</v>
      </c>
    </row>
    <row r="26" spans="2:6" ht="13.5">
      <c r="B26" s="90" t="s">
        <v>26</v>
      </c>
      <c r="C26" s="89">
        <v>164</v>
      </c>
      <c r="D26" s="87">
        <f t="shared" si="0"/>
        <v>426</v>
      </c>
      <c r="E26" s="89">
        <v>197</v>
      </c>
      <c r="F26" s="91">
        <v>229</v>
      </c>
    </row>
    <row r="27" spans="2:6" ht="13.5">
      <c r="B27" s="62" t="s">
        <v>97</v>
      </c>
      <c r="C27" s="56">
        <v>90</v>
      </c>
      <c r="D27" s="71">
        <f t="shared" si="0"/>
        <v>303</v>
      </c>
      <c r="E27" s="3">
        <v>139</v>
      </c>
      <c r="F27" s="12">
        <v>164</v>
      </c>
    </row>
    <row r="28" spans="2:6" ht="13.5">
      <c r="B28" s="62" t="s">
        <v>98</v>
      </c>
      <c r="C28" s="3">
        <v>455</v>
      </c>
      <c r="D28" s="71">
        <f t="shared" si="0"/>
        <v>1282</v>
      </c>
      <c r="E28" s="3">
        <v>618</v>
      </c>
      <c r="F28" s="12">
        <v>664</v>
      </c>
    </row>
    <row r="29" spans="2:6" ht="13.5">
      <c r="B29" s="62" t="s">
        <v>21</v>
      </c>
      <c r="C29" s="3">
        <v>267</v>
      </c>
      <c r="D29" s="71">
        <f t="shared" si="0"/>
        <v>783</v>
      </c>
      <c r="E29" s="3">
        <v>391</v>
      </c>
      <c r="F29" s="12">
        <v>392</v>
      </c>
    </row>
    <row r="30" spans="2:7" ht="13.5">
      <c r="B30" s="62" t="s">
        <v>99</v>
      </c>
      <c r="C30" s="3">
        <v>48</v>
      </c>
      <c r="D30" s="71">
        <f t="shared" si="0"/>
        <v>177</v>
      </c>
      <c r="E30" s="3">
        <v>77</v>
      </c>
      <c r="F30" s="12">
        <v>100</v>
      </c>
      <c r="G30" s="88"/>
    </row>
    <row r="31" spans="2:6" ht="13.5">
      <c r="B31" s="90" t="s">
        <v>22</v>
      </c>
      <c r="C31" s="89">
        <v>385</v>
      </c>
      <c r="D31" s="87">
        <f t="shared" si="0"/>
        <v>992</v>
      </c>
      <c r="E31" s="89">
        <v>471</v>
      </c>
      <c r="F31" s="91">
        <v>521</v>
      </c>
    </row>
    <row r="32" spans="2:6" ht="13.5">
      <c r="B32" s="62" t="s">
        <v>100</v>
      </c>
      <c r="C32" s="3">
        <v>1025</v>
      </c>
      <c r="D32" s="71">
        <f t="shared" si="0"/>
        <v>3010</v>
      </c>
      <c r="E32" s="3">
        <v>1439</v>
      </c>
      <c r="F32" s="12">
        <v>1571</v>
      </c>
    </row>
    <row r="33" spans="2:6" ht="13.5">
      <c r="B33" s="62" t="s">
        <v>23</v>
      </c>
      <c r="C33" s="3">
        <v>166</v>
      </c>
      <c r="D33" s="71">
        <f t="shared" si="0"/>
        <v>490</v>
      </c>
      <c r="E33" s="3">
        <v>225</v>
      </c>
      <c r="F33" s="12">
        <v>265</v>
      </c>
    </row>
    <row r="34" spans="2:6" ht="13.5">
      <c r="B34" s="62" t="s">
        <v>101</v>
      </c>
      <c r="C34" s="3">
        <v>84</v>
      </c>
      <c r="D34" s="71">
        <f>SUM(E34:F34)</f>
        <v>248</v>
      </c>
      <c r="E34" s="3">
        <v>121</v>
      </c>
      <c r="F34" s="12">
        <v>127</v>
      </c>
    </row>
    <row r="35" spans="2:6" ht="13.5">
      <c r="B35" s="62" t="s">
        <v>102</v>
      </c>
      <c r="C35" s="3">
        <v>437</v>
      </c>
      <c r="D35" s="71">
        <f t="shared" si="0"/>
        <v>1077</v>
      </c>
      <c r="E35" s="3">
        <v>508</v>
      </c>
      <c r="F35" s="12">
        <v>569</v>
      </c>
    </row>
    <row r="36" spans="2:6" ht="13.5">
      <c r="B36" s="92" t="s">
        <v>103</v>
      </c>
      <c r="C36" s="89">
        <v>317</v>
      </c>
      <c r="D36" s="87">
        <f t="shared" si="0"/>
        <v>923</v>
      </c>
      <c r="E36" s="89">
        <v>445</v>
      </c>
      <c r="F36" s="91">
        <v>478</v>
      </c>
    </row>
    <row r="37" spans="2:6" ht="13.5">
      <c r="B37" s="49" t="s">
        <v>76</v>
      </c>
      <c r="C37" s="3">
        <v>165</v>
      </c>
      <c r="D37" s="71">
        <f t="shared" si="0"/>
        <v>522</v>
      </c>
      <c r="E37" s="3">
        <v>249</v>
      </c>
      <c r="F37" s="4">
        <v>273</v>
      </c>
    </row>
    <row r="38" spans="2:6" ht="13.5">
      <c r="B38" s="49" t="s">
        <v>104</v>
      </c>
      <c r="C38" s="3">
        <v>33</v>
      </c>
      <c r="D38" s="71">
        <f t="shared" si="0"/>
        <v>121</v>
      </c>
      <c r="E38" s="3">
        <v>54</v>
      </c>
      <c r="F38" s="4">
        <v>67</v>
      </c>
    </row>
    <row r="39" spans="2:6" ht="13.5">
      <c r="B39" s="49" t="s">
        <v>25</v>
      </c>
      <c r="C39" s="3">
        <v>116</v>
      </c>
      <c r="D39" s="71">
        <f t="shared" si="0"/>
        <v>325</v>
      </c>
      <c r="E39" s="3">
        <v>157</v>
      </c>
      <c r="F39" s="4">
        <v>168</v>
      </c>
    </row>
    <row r="40" spans="2:6" ht="13.5">
      <c r="B40" s="49" t="s">
        <v>105</v>
      </c>
      <c r="C40" s="3">
        <v>218</v>
      </c>
      <c r="D40" s="71">
        <f t="shared" si="0"/>
        <v>676</v>
      </c>
      <c r="E40" s="3">
        <v>334</v>
      </c>
      <c r="F40" s="4">
        <v>342</v>
      </c>
    </row>
    <row r="41" spans="2:6" ht="13.5">
      <c r="B41" s="93" t="s">
        <v>29</v>
      </c>
      <c r="C41" s="89">
        <v>562</v>
      </c>
      <c r="D41" s="87">
        <f t="shared" si="0"/>
        <v>1641</v>
      </c>
      <c r="E41" s="89">
        <v>803</v>
      </c>
      <c r="F41" s="94">
        <v>838</v>
      </c>
    </row>
    <row r="42" spans="2:6" ht="14.25" thickBot="1">
      <c r="B42" s="95" t="s">
        <v>16</v>
      </c>
      <c r="C42" s="96">
        <v>1139</v>
      </c>
      <c r="D42" s="97">
        <f t="shared" si="0"/>
        <v>3030</v>
      </c>
      <c r="E42" s="98">
        <v>1436</v>
      </c>
      <c r="F42" s="99">
        <v>1594</v>
      </c>
    </row>
    <row r="43" spans="2:6" s="101" customFormat="1" ht="14.25" thickBot="1">
      <c r="B43" s="100" t="s">
        <v>107</v>
      </c>
      <c r="C43" s="109">
        <f>SUM(C7:C42)</f>
        <v>10549</v>
      </c>
      <c r="D43" s="110">
        <f>SUM(D7:D42)</f>
        <v>29630</v>
      </c>
      <c r="E43" s="109">
        <f>SUM(E7:E42)</f>
        <v>14158</v>
      </c>
      <c r="F43" s="109">
        <f>SUM(F7:F42)</f>
        <v>15472</v>
      </c>
    </row>
  </sheetData>
  <sheetProtection/>
  <mergeCells count="3">
    <mergeCell ref="B2:F2"/>
    <mergeCell ref="C4:F4"/>
    <mergeCell ref="C5:F5"/>
  </mergeCells>
  <printOptions/>
  <pageMargins left="0.7" right="0.7" top="0.75" bottom="0.75" header="0.3" footer="0.3"/>
  <pageSetup horizontalDpi="600" verticalDpi="600" orientation="portrait" paperSize="9" r:id="rId1"/>
  <ignoredErrors>
    <ignoredError sqref="C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E11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4.59765625" style="47" customWidth="1"/>
    <col min="2" max="2" width="10.59765625" style="47" customWidth="1"/>
    <col min="3" max="3" width="10.5" style="47" customWidth="1"/>
    <col min="4" max="5" width="10.59765625" style="47" customWidth="1"/>
    <col min="6" max="16384" width="9" style="47" customWidth="1"/>
  </cols>
  <sheetData>
    <row r="1" spans="2:5" ht="18.75">
      <c r="B1" s="190" t="s">
        <v>77</v>
      </c>
      <c r="C1" s="190"/>
      <c r="D1" s="190"/>
      <c r="E1" s="190"/>
    </row>
    <row r="3" spans="3:5" ht="13.5">
      <c r="C3" s="188" t="str">
        <f>'人口・世帯数'!B4</f>
        <v>平成28年１月末日現在</v>
      </c>
      <c r="D3" s="188"/>
      <c r="E3" s="188"/>
    </row>
    <row r="4" spans="3:5" ht="14.25" thickBot="1">
      <c r="C4" s="189" t="s">
        <v>108</v>
      </c>
      <c r="D4" s="189"/>
      <c r="E4" s="189"/>
    </row>
    <row r="5" spans="2:5" ht="14.25" thickBot="1">
      <c r="B5" s="135" t="s">
        <v>38</v>
      </c>
      <c r="C5" s="136" t="s">
        <v>2</v>
      </c>
      <c r="D5" s="136" t="s">
        <v>3</v>
      </c>
      <c r="E5" s="137" t="s">
        <v>4</v>
      </c>
    </row>
    <row r="6" spans="2:5" ht="13.5">
      <c r="B6" s="138">
        <v>0</v>
      </c>
      <c r="C6" s="139">
        <v>120</v>
      </c>
      <c r="D6" s="139">
        <v>111</v>
      </c>
      <c r="E6" s="140">
        <f aca="true" t="shared" si="0" ref="E6:E37">SUM(C6:D6)</f>
        <v>231</v>
      </c>
    </row>
    <row r="7" spans="2:5" ht="13.5">
      <c r="B7" s="141">
        <v>1</v>
      </c>
      <c r="C7" s="142">
        <v>138</v>
      </c>
      <c r="D7" s="142">
        <v>119</v>
      </c>
      <c r="E7" s="143">
        <f t="shared" si="0"/>
        <v>257</v>
      </c>
    </row>
    <row r="8" spans="2:5" ht="13.5">
      <c r="B8" s="141">
        <v>2</v>
      </c>
      <c r="C8" s="142">
        <v>131</v>
      </c>
      <c r="D8" s="142">
        <v>135</v>
      </c>
      <c r="E8" s="143">
        <f t="shared" si="0"/>
        <v>266</v>
      </c>
    </row>
    <row r="9" spans="2:5" ht="13.5">
      <c r="B9" s="141">
        <v>3</v>
      </c>
      <c r="C9" s="142">
        <v>136</v>
      </c>
      <c r="D9" s="142">
        <v>133</v>
      </c>
      <c r="E9" s="143">
        <f t="shared" si="0"/>
        <v>269</v>
      </c>
    </row>
    <row r="10" spans="2:5" ht="13.5">
      <c r="B10" s="141">
        <v>4</v>
      </c>
      <c r="C10" s="142">
        <v>148</v>
      </c>
      <c r="D10" s="142">
        <v>126</v>
      </c>
      <c r="E10" s="143">
        <f t="shared" si="0"/>
        <v>274</v>
      </c>
    </row>
    <row r="11" spans="2:5" ht="13.5">
      <c r="B11" s="141">
        <v>5</v>
      </c>
      <c r="C11" s="142">
        <v>145</v>
      </c>
      <c r="D11" s="142">
        <v>140</v>
      </c>
      <c r="E11" s="143">
        <f t="shared" si="0"/>
        <v>285</v>
      </c>
    </row>
    <row r="12" spans="2:5" ht="13.5">
      <c r="B12" s="141">
        <v>6</v>
      </c>
      <c r="C12" s="142">
        <v>150</v>
      </c>
      <c r="D12" s="142">
        <v>143</v>
      </c>
      <c r="E12" s="143">
        <f t="shared" si="0"/>
        <v>293</v>
      </c>
    </row>
    <row r="13" spans="2:5" ht="13.5">
      <c r="B13" s="141">
        <v>7</v>
      </c>
      <c r="C13" s="142">
        <v>143</v>
      </c>
      <c r="D13" s="142">
        <v>146</v>
      </c>
      <c r="E13" s="143">
        <f t="shared" si="0"/>
        <v>289</v>
      </c>
    </row>
    <row r="14" spans="2:5" ht="13.5">
      <c r="B14" s="141">
        <v>8</v>
      </c>
      <c r="C14" s="142">
        <v>132</v>
      </c>
      <c r="D14" s="142">
        <v>133</v>
      </c>
      <c r="E14" s="143">
        <f t="shared" si="0"/>
        <v>265</v>
      </c>
    </row>
    <row r="15" spans="2:5" ht="13.5">
      <c r="B15" s="144">
        <v>9</v>
      </c>
      <c r="C15" s="145">
        <v>139</v>
      </c>
      <c r="D15" s="145">
        <v>123</v>
      </c>
      <c r="E15" s="146">
        <f t="shared" si="0"/>
        <v>262</v>
      </c>
    </row>
    <row r="16" spans="2:5" ht="13.5">
      <c r="B16" s="138">
        <v>10</v>
      </c>
      <c r="C16" s="139">
        <v>130</v>
      </c>
      <c r="D16" s="139">
        <v>124</v>
      </c>
      <c r="E16" s="140">
        <f t="shared" si="0"/>
        <v>254</v>
      </c>
    </row>
    <row r="17" spans="2:5" ht="13.5">
      <c r="B17" s="141">
        <v>11</v>
      </c>
      <c r="C17" s="142">
        <v>140</v>
      </c>
      <c r="D17" s="142">
        <v>139</v>
      </c>
      <c r="E17" s="143">
        <f t="shared" si="0"/>
        <v>279</v>
      </c>
    </row>
    <row r="18" spans="2:5" ht="13.5">
      <c r="B18" s="141">
        <v>12</v>
      </c>
      <c r="C18" s="142">
        <v>127</v>
      </c>
      <c r="D18" s="142">
        <v>126</v>
      </c>
      <c r="E18" s="143">
        <f t="shared" si="0"/>
        <v>253</v>
      </c>
    </row>
    <row r="19" spans="2:5" ht="13.5">
      <c r="B19" s="141">
        <v>13</v>
      </c>
      <c r="C19" s="142">
        <v>156</v>
      </c>
      <c r="D19" s="142">
        <v>143</v>
      </c>
      <c r="E19" s="143">
        <f t="shared" si="0"/>
        <v>299</v>
      </c>
    </row>
    <row r="20" spans="2:5" ht="13.5">
      <c r="B20" s="141">
        <v>14</v>
      </c>
      <c r="C20" s="142">
        <v>169</v>
      </c>
      <c r="D20" s="142">
        <v>123</v>
      </c>
      <c r="E20" s="143">
        <f t="shared" si="0"/>
        <v>292</v>
      </c>
    </row>
    <row r="21" spans="2:5" ht="13.5">
      <c r="B21" s="141">
        <v>15</v>
      </c>
      <c r="C21" s="142">
        <v>159</v>
      </c>
      <c r="D21" s="142">
        <v>154</v>
      </c>
      <c r="E21" s="143">
        <f t="shared" si="0"/>
        <v>313</v>
      </c>
    </row>
    <row r="22" spans="2:5" ht="13.5">
      <c r="B22" s="141">
        <v>16</v>
      </c>
      <c r="C22" s="142">
        <v>139</v>
      </c>
      <c r="D22" s="142">
        <v>143</v>
      </c>
      <c r="E22" s="143">
        <f t="shared" si="0"/>
        <v>282</v>
      </c>
    </row>
    <row r="23" spans="2:5" ht="13.5">
      <c r="B23" s="141">
        <v>17</v>
      </c>
      <c r="C23" s="142">
        <v>144</v>
      </c>
      <c r="D23" s="142">
        <v>150</v>
      </c>
      <c r="E23" s="143">
        <f t="shared" si="0"/>
        <v>294</v>
      </c>
    </row>
    <row r="24" spans="2:5" ht="13.5">
      <c r="B24" s="141">
        <v>18</v>
      </c>
      <c r="C24" s="142">
        <v>152</v>
      </c>
      <c r="D24" s="142">
        <v>155</v>
      </c>
      <c r="E24" s="143">
        <f t="shared" si="0"/>
        <v>307</v>
      </c>
    </row>
    <row r="25" spans="2:5" ht="13.5">
      <c r="B25" s="144">
        <v>19</v>
      </c>
      <c r="C25" s="145">
        <v>167</v>
      </c>
      <c r="D25" s="145">
        <v>155</v>
      </c>
      <c r="E25" s="146">
        <f t="shared" si="0"/>
        <v>322</v>
      </c>
    </row>
    <row r="26" spans="2:5" ht="13.5">
      <c r="B26" s="138">
        <v>20</v>
      </c>
      <c r="C26" s="139">
        <v>129</v>
      </c>
      <c r="D26" s="139">
        <v>160</v>
      </c>
      <c r="E26" s="140">
        <f t="shared" si="0"/>
        <v>289</v>
      </c>
    </row>
    <row r="27" spans="2:5" ht="13.5">
      <c r="B27" s="141">
        <v>21</v>
      </c>
      <c r="C27" s="142">
        <v>171</v>
      </c>
      <c r="D27" s="142">
        <v>145</v>
      </c>
      <c r="E27" s="143">
        <f t="shared" si="0"/>
        <v>316</v>
      </c>
    </row>
    <row r="28" spans="2:5" ht="13.5">
      <c r="B28" s="141">
        <v>22</v>
      </c>
      <c r="C28" s="142">
        <v>149</v>
      </c>
      <c r="D28" s="142">
        <v>135</v>
      </c>
      <c r="E28" s="143">
        <f t="shared" si="0"/>
        <v>284</v>
      </c>
    </row>
    <row r="29" spans="2:5" ht="13.5">
      <c r="B29" s="141">
        <v>23</v>
      </c>
      <c r="C29" s="142">
        <v>137</v>
      </c>
      <c r="D29" s="142">
        <v>127</v>
      </c>
      <c r="E29" s="143">
        <f t="shared" si="0"/>
        <v>264</v>
      </c>
    </row>
    <row r="30" spans="2:5" ht="13.5">
      <c r="B30" s="141">
        <v>24</v>
      </c>
      <c r="C30" s="142">
        <v>124</v>
      </c>
      <c r="D30" s="142">
        <v>136</v>
      </c>
      <c r="E30" s="143">
        <f t="shared" si="0"/>
        <v>260</v>
      </c>
    </row>
    <row r="31" spans="2:5" ht="13.5">
      <c r="B31" s="141">
        <v>25</v>
      </c>
      <c r="C31" s="142">
        <v>130</v>
      </c>
      <c r="D31" s="142">
        <v>141</v>
      </c>
      <c r="E31" s="143">
        <f t="shared" si="0"/>
        <v>271</v>
      </c>
    </row>
    <row r="32" spans="2:5" ht="13.5">
      <c r="B32" s="141">
        <v>26</v>
      </c>
      <c r="C32" s="142">
        <v>121</v>
      </c>
      <c r="D32" s="142">
        <v>123</v>
      </c>
      <c r="E32" s="143">
        <f t="shared" si="0"/>
        <v>244</v>
      </c>
    </row>
    <row r="33" spans="2:5" ht="13.5">
      <c r="B33" s="141">
        <v>27</v>
      </c>
      <c r="C33" s="142">
        <v>119</v>
      </c>
      <c r="D33" s="142">
        <v>136</v>
      </c>
      <c r="E33" s="143">
        <f t="shared" si="0"/>
        <v>255</v>
      </c>
    </row>
    <row r="34" spans="2:5" ht="13.5">
      <c r="B34" s="141">
        <v>28</v>
      </c>
      <c r="C34" s="142">
        <v>131</v>
      </c>
      <c r="D34" s="142">
        <v>161</v>
      </c>
      <c r="E34" s="143">
        <f t="shared" si="0"/>
        <v>292</v>
      </c>
    </row>
    <row r="35" spans="2:5" ht="13.5">
      <c r="B35" s="144">
        <v>29</v>
      </c>
      <c r="C35" s="145">
        <v>140</v>
      </c>
      <c r="D35" s="145">
        <v>134</v>
      </c>
      <c r="E35" s="146">
        <f t="shared" si="0"/>
        <v>274</v>
      </c>
    </row>
    <row r="36" spans="2:5" ht="13.5">
      <c r="B36" s="138">
        <v>30</v>
      </c>
      <c r="C36" s="139">
        <v>145</v>
      </c>
      <c r="D36" s="139">
        <v>133</v>
      </c>
      <c r="E36" s="140">
        <f t="shared" si="0"/>
        <v>278</v>
      </c>
    </row>
    <row r="37" spans="2:5" ht="13.5">
      <c r="B37" s="141">
        <v>31</v>
      </c>
      <c r="C37" s="142">
        <v>138</v>
      </c>
      <c r="D37" s="142">
        <v>145</v>
      </c>
      <c r="E37" s="143">
        <f t="shared" si="0"/>
        <v>283</v>
      </c>
    </row>
    <row r="38" spans="2:5" ht="13.5">
      <c r="B38" s="141">
        <v>32</v>
      </c>
      <c r="C38" s="142">
        <v>178</v>
      </c>
      <c r="D38" s="142">
        <v>176</v>
      </c>
      <c r="E38" s="143">
        <f aca="true" t="shared" si="1" ref="E38:E101">SUM(C38:D38)</f>
        <v>354</v>
      </c>
    </row>
    <row r="39" spans="2:5" ht="13.5">
      <c r="B39" s="141">
        <v>33</v>
      </c>
      <c r="C39" s="142">
        <v>175</v>
      </c>
      <c r="D39" s="142">
        <v>164</v>
      </c>
      <c r="E39" s="143">
        <f t="shared" si="1"/>
        <v>339</v>
      </c>
    </row>
    <row r="40" spans="2:5" ht="13.5">
      <c r="B40" s="141">
        <v>34</v>
      </c>
      <c r="C40" s="142">
        <v>185</v>
      </c>
      <c r="D40" s="142">
        <v>161</v>
      </c>
      <c r="E40" s="143">
        <f t="shared" si="1"/>
        <v>346</v>
      </c>
    </row>
    <row r="41" spans="2:5" ht="13.5">
      <c r="B41" s="141">
        <v>35</v>
      </c>
      <c r="C41" s="142">
        <v>162</v>
      </c>
      <c r="D41" s="142">
        <v>209</v>
      </c>
      <c r="E41" s="143">
        <f t="shared" si="1"/>
        <v>371</v>
      </c>
    </row>
    <row r="42" spans="2:5" ht="13.5">
      <c r="B42" s="141">
        <v>36</v>
      </c>
      <c r="C42" s="142">
        <v>206</v>
      </c>
      <c r="D42" s="142">
        <v>173</v>
      </c>
      <c r="E42" s="143">
        <f t="shared" si="1"/>
        <v>379</v>
      </c>
    </row>
    <row r="43" spans="2:5" ht="13.5">
      <c r="B43" s="141">
        <v>37</v>
      </c>
      <c r="C43" s="142">
        <v>216</v>
      </c>
      <c r="D43" s="142">
        <v>200</v>
      </c>
      <c r="E43" s="143">
        <f t="shared" si="1"/>
        <v>416</v>
      </c>
    </row>
    <row r="44" spans="2:5" ht="13.5">
      <c r="B44" s="141">
        <v>38</v>
      </c>
      <c r="C44" s="142">
        <v>223</v>
      </c>
      <c r="D44" s="142">
        <v>183</v>
      </c>
      <c r="E44" s="143">
        <f t="shared" si="1"/>
        <v>406</v>
      </c>
    </row>
    <row r="45" spans="2:5" ht="13.5">
      <c r="B45" s="144">
        <v>39</v>
      </c>
      <c r="C45" s="145">
        <v>174</v>
      </c>
      <c r="D45" s="145">
        <v>192</v>
      </c>
      <c r="E45" s="146">
        <f t="shared" si="1"/>
        <v>366</v>
      </c>
    </row>
    <row r="46" spans="2:5" ht="13.5">
      <c r="B46" s="138">
        <v>40</v>
      </c>
      <c r="C46" s="139">
        <v>205</v>
      </c>
      <c r="D46" s="139">
        <v>194</v>
      </c>
      <c r="E46" s="140">
        <f t="shared" si="1"/>
        <v>399</v>
      </c>
    </row>
    <row r="47" spans="2:5" ht="13.5">
      <c r="B47" s="141">
        <v>41</v>
      </c>
      <c r="C47" s="142">
        <v>239</v>
      </c>
      <c r="D47" s="142">
        <v>199</v>
      </c>
      <c r="E47" s="143">
        <f t="shared" si="1"/>
        <v>438</v>
      </c>
    </row>
    <row r="48" spans="2:5" ht="13.5">
      <c r="B48" s="141">
        <v>42</v>
      </c>
      <c r="C48" s="142">
        <v>204</v>
      </c>
      <c r="D48" s="142">
        <v>200</v>
      </c>
      <c r="E48" s="143">
        <f t="shared" si="1"/>
        <v>404</v>
      </c>
    </row>
    <row r="49" spans="2:5" ht="13.5">
      <c r="B49" s="141">
        <v>43</v>
      </c>
      <c r="C49" s="142">
        <v>213</v>
      </c>
      <c r="D49" s="142">
        <v>218</v>
      </c>
      <c r="E49" s="143">
        <f t="shared" si="1"/>
        <v>431</v>
      </c>
    </row>
    <row r="50" spans="2:5" ht="13.5">
      <c r="B50" s="141">
        <v>44</v>
      </c>
      <c r="C50" s="142">
        <v>191</v>
      </c>
      <c r="D50" s="142">
        <v>172</v>
      </c>
      <c r="E50" s="143">
        <f t="shared" si="1"/>
        <v>363</v>
      </c>
    </row>
    <row r="51" spans="2:5" ht="13.5">
      <c r="B51" s="141">
        <v>45</v>
      </c>
      <c r="C51" s="142">
        <v>177</v>
      </c>
      <c r="D51" s="142">
        <v>193</v>
      </c>
      <c r="E51" s="143">
        <f t="shared" si="1"/>
        <v>370</v>
      </c>
    </row>
    <row r="52" spans="2:5" ht="13.5">
      <c r="B52" s="141">
        <v>46</v>
      </c>
      <c r="C52" s="142">
        <v>206</v>
      </c>
      <c r="D52" s="142">
        <v>200</v>
      </c>
      <c r="E52" s="143">
        <f t="shared" si="1"/>
        <v>406</v>
      </c>
    </row>
    <row r="53" spans="2:5" ht="13.5">
      <c r="B53" s="141">
        <v>47</v>
      </c>
      <c r="C53" s="142">
        <v>167</v>
      </c>
      <c r="D53" s="142">
        <v>177</v>
      </c>
      <c r="E53" s="143">
        <f t="shared" si="1"/>
        <v>344</v>
      </c>
    </row>
    <row r="54" spans="2:5" ht="13.5">
      <c r="B54" s="141">
        <v>48</v>
      </c>
      <c r="C54" s="142">
        <v>170</v>
      </c>
      <c r="D54" s="142">
        <v>181</v>
      </c>
      <c r="E54" s="143">
        <f t="shared" si="1"/>
        <v>351</v>
      </c>
    </row>
    <row r="55" spans="2:5" ht="13.5">
      <c r="B55" s="144">
        <v>49</v>
      </c>
      <c r="C55" s="145">
        <v>131</v>
      </c>
      <c r="D55" s="145">
        <v>145</v>
      </c>
      <c r="E55" s="146">
        <f t="shared" si="1"/>
        <v>276</v>
      </c>
    </row>
    <row r="56" spans="2:5" ht="13.5">
      <c r="B56" s="138">
        <v>50</v>
      </c>
      <c r="C56" s="139">
        <v>150</v>
      </c>
      <c r="D56" s="139">
        <v>185</v>
      </c>
      <c r="E56" s="140">
        <f t="shared" si="1"/>
        <v>335</v>
      </c>
    </row>
    <row r="57" spans="2:5" ht="13.5">
      <c r="B57" s="141">
        <v>51</v>
      </c>
      <c r="C57" s="142">
        <v>169</v>
      </c>
      <c r="D57" s="142">
        <v>205</v>
      </c>
      <c r="E57" s="143">
        <f t="shared" si="1"/>
        <v>374</v>
      </c>
    </row>
    <row r="58" spans="2:5" ht="13.5">
      <c r="B58" s="141">
        <v>52</v>
      </c>
      <c r="C58" s="142">
        <v>170</v>
      </c>
      <c r="D58" s="142">
        <v>177</v>
      </c>
      <c r="E58" s="143">
        <f t="shared" si="1"/>
        <v>347</v>
      </c>
    </row>
    <row r="59" spans="2:5" ht="13.5">
      <c r="B59" s="141">
        <v>53</v>
      </c>
      <c r="C59" s="142">
        <v>138</v>
      </c>
      <c r="D59" s="142">
        <v>158</v>
      </c>
      <c r="E59" s="143">
        <f t="shared" si="1"/>
        <v>296</v>
      </c>
    </row>
    <row r="60" spans="2:5" ht="13.5">
      <c r="B60" s="141">
        <v>54</v>
      </c>
      <c r="C60" s="142">
        <v>188</v>
      </c>
      <c r="D60" s="142">
        <v>172</v>
      </c>
      <c r="E60" s="143">
        <f t="shared" si="1"/>
        <v>360</v>
      </c>
    </row>
    <row r="61" spans="2:5" ht="13.5">
      <c r="B61" s="141">
        <v>55</v>
      </c>
      <c r="C61" s="142">
        <v>178</v>
      </c>
      <c r="D61" s="142">
        <v>187</v>
      </c>
      <c r="E61" s="143">
        <f t="shared" si="1"/>
        <v>365</v>
      </c>
    </row>
    <row r="62" spans="2:5" ht="13.5">
      <c r="B62" s="141">
        <v>56</v>
      </c>
      <c r="C62" s="142">
        <v>168</v>
      </c>
      <c r="D62" s="142">
        <v>190</v>
      </c>
      <c r="E62" s="143">
        <f t="shared" si="1"/>
        <v>358</v>
      </c>
    </row>
    <row r="63" spans="2:5" ht="13.5">
      <c r="B63" s="141">
        <v>57</v>
      </c>
      <c r="C63" s="142">
        <v>184</v>
      </c>
      <c r="D63" s="142">
        <v>168</v>
      </c>
      <c r="E63" s="143">
        <f t="shared" si="1"/>
        <v>352</v>
      </c>
    </row>
    <row r="64" spans="2:5" ht="13.5">
      <c r="B64" s="141">
        <v>58</v>
      </c>
      <c r="C64" s="142">
        <v>188</v>
      </c>
      <c r="D64" s="142">
        <v>188</v>
      </c>
      <c r="E64" s="143">
        <f t="shared" si="1"/>
        <v>376</v>
      </c>
    </row>
    <row r="65" spans="2:5" ht="13.5">
      <c r="B65" s="144">
        <v>59</v>
      </c>
      <c r="C65" s="145">
        <v>213</v>
      </c>
      <c r="D65" s="145">
        <v>216</v>
      </c>
      <c r="E65" s="146">
        <f t="shared" si="1"/>
        <v>429</v>
      </c>
    </row>
    <row r="66" spans="2:5" ht="13.5">
      <c r="B66" s="147">
        <v>60</v>
      </c>
      <c r="C66" s="142">
        <v>196</v>
      </c>
      <c r="D66" s="139">
        <v>241</v>
      </c>
      <c r="E66" s="148">
        <f t="shared" si="1"/>
        <v>437</v>
      </c>
    </row>
    <row r="67" spans="2:5" ht="13.5">
      <c r="B67" s="149">
        <v>61</v>
      </c>
      <c r="C67" s="142">
        <v>209</v>
      </c>
      <c r="D67" s="142">
        <v>209</v>
      </c>
      <c r="E67" s="150">
        <f t="shared" si="1"/>
        <v>418</v>
      </c>
    </row>
    <row r="68" spans="2:5" ht="13.5">
      <c r="B68" s="149">
        <v>62</v>
      </c>
      <c r="C68" s="142">
        <v>227</v>
      </c>
      <c r="D68" s="142">
        <v>233</v>
      </c>
      <c r="E68" s="150">
        <f t="shared" si="1"/>
        <v>460</v>
      </c>
    </row>
    <row r="69" spans="2:5" ht="13.5">
      <c r="B69" s="149">
        <v>63</v>
      </c>
      <c r="C69" s="142">
        <v>217</v>
      </c>
      <c r="D69" s="142">
        <v>238</v>
      </c>
      <c r="E69" s="150">
        <f t="shared" si="1"/>
        <v>455</v>
      </c>
    </row>
    <row r="70" spans="2:5" ht="13.5">
      <c r="B70" s="149">
        <v>64</v>
      </c>
      <c r="C70" s="142">
        <v>245</v>
      </c>
      <c r="D70" s="142">
        <v>279</v>
      </c>
      <c r="E70" s="150">
        <f t="shared" si="1"/>
        <v>524</v>
      </c>
    </row>
    <row r="71" spans="2:5" ht="13.5">
      <c r="B71" s="149">
        <v>65</v>
      </c>
      <c r="C71" s="142">
        <v>244</v>
      </c>
      <c r="D71" s="142">
        <v>284</v>
      </c>
      <c r="E71" s="150">
        <f t="shared" si="1"/>
        <v>528</v>
      </c>
    </row>
    <row r="72" spans="2:5" ht="13.5">
      <c r="B72" s="149">
        <v>66</v>
      </c>
      <c r="C72" s="142">
        <v>292</v>
      </c>
      <c r="D72" s="142">
        <v>284</v>
      </c>
      <c r="E72" s="150">
        <f t="shared" si="1"/>
        <v>576</v>
      </c>
    </row>
    <row r="73" spans="2:5" ht="13.5">
      <c r="B73" s="149">
        <v>67</v>
      </c>
      <c r="C73" s="142">
        <v>278</v>
      </c>
      <c r="D73" s="142">
        <v>299</v>
      </c>
      <c r="E73" s="150">
        <f t="shared" si="1"/>
        <v>577</v>
      </c>
    </row>
    <row r="74" spans="2:5" ht="13.5">
      <c r="B74" s="149">
        <v>68</v>
      </c>
      <c r="C74" s="142">
        <v>283</v>
      </c>
      <c r="D74" s="142">
        <v>284</v>
      </c>
      <c r="E74" s="150">
        <f t="shared" si="1"/>
        <v>567</v>
      </c>
    </row>
    <row r="75" spans="2:5" ht="13.5">
      <c r="B75" s="151">
        <v>69</v>
      </c>
      <c r="C75" s="145">
        <v>176</v>
      </c>
      <c r="D75" s="145">
        <v>214</v>
      </c>
      <c r="E75" s="152">
        <f t="shared" si="1"/>
        <v>390</v>
      </c>
    </row>
    <row r="76" spans="2:5" ht="13.5">
      <c r="B76" s="147">
        <v>70</v>
      </c>
      <c r="C76" s="139">
        <v>145</v>
      </c>
      <c r="D76" s="139">
        <v>140</v>
      </c>
      <c r="E76" s="148">
        <f t="shared" si="1"/>
        <v>285</v>
      </c>
    </row>
    <row r="77" spans="2:5" ht="13.5">
      <c r="B77" s="149">
        <v>71</v>
      </c>
      <c r="C77" s="142">
        <v>169</v>
      </c>
      <c r="D77" s="142">
        <v>176</v>
      </c>
      <c r="E77" s="150">
        <f t="shared" si="1"/>
        <v>345</v>
      </c>
    </row>
    <row r="78" spans="2:5" ht="13.5">
      <c r="B78" s="149">
        <v>72</v>
      </c>
      <c r="C78" s="142">
        <v>151</v>
      </c>
      <c r="D78" s="142">
        <v>189</v>
      </c>
      <c r="E78" s="150">
        <f t="shared" si="1"/>
        <v>340</v>
      </c>
    </row>
    <row r="79" spans="2:5" ht="13.5">
      <c r="B79" s="149">
        <v>73</v>
      </c>
      <c r="C79" s="142">
        <v>155</v>
      </c>
      <c r="D79" s="142">
        <v>160</v>
      </c>
      <c r="E79" s="150">
        <f t="shared" si="1"/>
        <v>315</v>
      </c>
    </row>
    <row r="80" spans="2:5" ht="13.5">
      <c r="B80" s="149">
        <v>74</v>
      </c>
      <c r="C80" s="142">
        <v>167</v>
      </c>
      <c r="D80" s="142">
        <v>178</v>
      </c>
      <c r="E80" s="150">
        <f t="shared" si="1"/>
        <v>345</v>
      </c>
    </row>
    <row r="81" spans="2:5" ht="13.5">
      <c r="B81" s="149">
        <v>75</v>
      </c>
      <c r="C81" s="142">
        <v>146</v>
      </c>
      <c r="D81" s="142">
        <v>177</v>
      </c>
      <c r="E81" s="150">
        <f t="shared" si="1"/>
        <v>323</v>
      </c>
    </row>
    <row r="82" spans="2:5" ht="13.5">
      <c r="B82" s="149">
        <v>76</v>
      </c>
      <c r="C82" s="142">
        <v>123</v>
      </c>
      <c r="D82" s="142">
        <v>143</v>
      </c>
      <c r="E82" s="150">
        <f t="shared" si="1"/>
        <v>266</v>
      </c>
    </row>
    <row r="83" spans="2:5" ht="13.5">
      <c r="B83" s="149">
        <v>77</v>
      </c>
      <c r="C83" s="142">
        <v>97</v>
      </c>
      <c r="D83" s="142">
        <v>153</v>
      </c>
      <c r="E83" s="150">
        <f t="shared" si="1"/>
        <v>250</v>
      </c>
    </row>
    <row r="84" spans="2:5" ht="13.5">
      <c r="B84" s="149">
        <v>78</v>
      </c>
      <c r="C84" s="142">
        <v>110</v>
      </c>
      <c r="D84" s="142">
        <v>163</v>
      </c>
      <c r="E84" s="150">
        <f t="shared" si="1"/>
        <v>273</v>
      </c>
    </row>
    <row r="85" spans="2:5" ht="13.5">
      <c r="B85" s="151">
        <v>79</v>
      </c>
      <c r="C85" s="145">
        <v>111</v>
      </c>
      <c r="D85" s="145">
        <v>156</v>
      </c>
      <c r="E85" s="152">
        <f t="shared" si="1"/>
        <v>267</v>
      </c>
    </row>
    <row r="86" spans="2:5" ht="13.5">
      <c r="B86" s="147">
        <v>80</v>
      </c>
      <c r="C86" s="139">
        <v>102</v>
      </c>
      <c r="D86" s="139">
        <v>168</v>
      </c>
      <c r="E86" s="148">
        <f t="shared" si="1"/>
        <v>270</v>
      </c>
    </row>
    <row r="87" spans="2:5" ht="13.5">
      <c r="B87" s="149">
        <v>81</v>
      </c>
      <c r="C87" s="142">
        <v>85</v>
      </c>
      <c r="D87" s="142">
        <v>162</v>
      </c>
      <c r="E87" s="150">
        <f t="shared" si="1"/>
        <v>247</v>
      </c>
    </row>
    <row r="88" spans="2:5" ht="13.5">
      <c r="B88" s="149">
        <v>82</v>
      </c>
      <c r="C88" s="142">
        <v>80</v>
      </c>
      <c r="D88" s="142">
        <v>138</v>
      </c>
      <c r="E88" s="150">
        <f t="shared" si="1"/>
        <v>218</v>
      </c>
    </row>
    <row r="89" spans="2:5" ht="13.5">
      <c r="B89" s="149">
        <v>83</v>
      </c>
      <c r="C89" s="142">
        <v>86</v>
      </c>
      <c r="D89" s="142">
        <v>140</v>
      </c>
      <c r="E89" s="150">
        <f t="shared" si="1"/>
        <v>226</v>
      </c>
    </row>
    <row r="90" spans="2:5" ht="13.5">
      <c r="B90" s="149">
        <v>84</v>
      </c>
      <c r="C90" s="142">
        <v>75</v>
      </c>
      <c r="D90" s="142">
        <v>121</v>
      </c>
      <c r="E90" s="150">
        <f t="shared" si="1"/>
        <v>196</v>
      </c>
    </row>
    <row r="91" spans="2:5" ht="13.5">
      <c r="B91" s="149">
        <v>85</v>
      </c>
      <c r="C91" s="142">
        <v>49</v>
      </c>
      <c r="D91" s="142">
        <v>113</v>
      </c>
      <c r="E91" s="150">
        <f t="shared" si="1"/>
        <v>162</v>
      </c>
    </row>
    <row r="92" spans="2:5" ht="13.5">
      <c r="B92" s="149">
        <v>86</v>
      </c>
      <c r="C92" s="142">
        <v>56</v>
      </c>
      <c r="D92" s="142">
        <v>114</v>
      </c>
      <c r="E92" s="150">
        <f t="shared" si="1"/>
        <v>170</v>
      </c>
    </row>
    <row r="93" spans="2:5" ht="13.5">
      <c r="B93" s="149">
        <v>87</v>
      </c>
      <c r="C93" s="142">
        <v>56</v>
      </c>
      <c r="D93" s="142">
        <v>121</v>
      </c>
      <c r="E93" s="150">
        <f t="shared" si="1"/>
        <v>177</v>
      </c>
    </row>
    <row r="94" spans="2:5" ht="13.5">
      <c r="B94" s="149">
        <v>88</v>
      </c>
      <c r="C94" s="142">
        <v>37</v>
      </c>
      <c r="D94" s="142">
        <v>104</v>
      </c>
      <c r="E94" s="150">
        <f t="shared" si="1"/>
        <v>141</v>
      </c>
    </row>
    <row r="95" spans="2:5" ht="13.5">
      <c r="B95" s="151">
        <v>89</v>
      </c>
      <c r="C95" s="145">
        <v>29</v>
      </c>
      <c r="D95" s="145">
        <v>95</v>
      </c>
      <c r="E95" s="152">
        <f t="shared" si="1"/>
        <v>124</v>
      </c>
    </row>
    <row r="96" spans="2:5" ht="13.5">
      <c r="B96" s="147">
        <v>90</v>
      </c>
      <c r="C96" s="139">
        <v>27</v>
      </c>
      <c r="D96" s="139">
        <v>84</v>
      </c>
      <c r="E96" s="148">
        <f t="shared" si="1"/>
        <v>111</v>
      </c>
    </row>
    <row r="97" spans="2:5" ht="13.5">
      <c r="B97" s="149">
        <v>91</v>
      </c>
      <c r="C97" s="142">
        <v>20</v>
      </c>
      <c r="D97" s="142">
        <v>71</v>
      </c>
      <c r="E97" s="150">
        <f t="shared" si="1"/>
        <v>91</v>
      </c>
    </row>
    <row r="98" spans="2:5" ht="13.5">
      <c r="B98" s="149">
        <v>92</v>
      </c>
      <c r="C98" s="142">
        <v>13</v>
      </c>
      <c r="D98" s="142">
        <v>58</v>
      </c>
      <c r="E98" s="150">
        <f t="shared" si="1"/>
        <v>71</v>
      </c>
    </row>
    <row r="99" spans="2:5" ht="13.5">
      <c r="B99" s="149">
        <v>93</v>
      </c>
      <c r="C99" s="142">
        <v>12</v>
      </c>
      <c r="D99" s="142">
        <v>50</v>
      </c>
      <c r="E99" s="150">
        <f t="shared" si="1"/>
        <v>62</v>
      </c>
    </row>
    <row r="100" spans="2:5" ht="13.5">
      <c r="B100" s="149">
        <v>94</v>
      </c>
      <c r="C100" s="142">
        <v>5</v>
      </c>
      <c r="D100" s="142">
        <v>44</v>
      </c>
      <c r="E100" s="150">
        <f t="shared" si="1"/>
        <v>49</v>
      </c>
    </row>
    <row r="101" spans="2:5" ht="13.5">
      <c r="B101" s="149">
        <v>95</v>
      </c>
      <c r="C101" s="142">
        <v>12</v>
      </c>
      <c r="D101" s="142">
        <v>28</v>
      </c>
      <c r="E101" s="150">
        <f t="shared" si="1"/>
        <v>40</v>
      </c>
    </row>
    <row r="102" spans="2:5" ht="13.5">
      <c r="B102" s="149">
        <v>96</v>
      </c>
      <c r="C102" s="142">
        <v>4</v>
      </c>
      <c r="D102" s="142">
        <v>13</v>
      </c>
      <c r="E102" s="150">
        <f aca="true" t="shared" si="2" ref="E102:E116">SUM(C102:D102)</f>
        <v>17</v>
      </c>
    </row>
    <row r="103" spans="2:5" ht="13.5">
      <c r="B103" s="149">
        <v>97</v>
      </c>
      <c r="C103" s="142">
        <v>2</v>
      </c>
      <c r="D103" s="142">
        <v>20</v>
      </c>
      <c r="E103" s="150">
        <f t="shared" si="2"/>
        <v>22</v>
      </c>
    </row>
    <row r="104" spans="2:5" ht="13.5">
      <c r="B104" s="149">
        <v>98</v>
      </c>
      <c r="C104" s="142">
        <v>0</v>
      </c>
      <c r="D104" s="142">
        <v>12</v>
      </c>
      <c r="E104" s="150">
        <f t="shared" si="2"/>
        <v>12</v>
      </c>
    </row>
    <row r="105" spans="2:5" ht="13.5">
      <c r="B105" s="151">
        <v>99</v>
      </c>
      <c r="C105" s="145">
        <v>0</v>
      </c>
      <c r="D105" s="145">
        <v>14</v>
      </c>
      <c r="E105" s="153">
        <f t="shared" si="2"/>
        <v>14</v>
      </c>
    </row>
    <row r="106" spans="2:5" ht="13.5">
      <c r="B106" s="147">
        <v>100</v>
      </c>
      <c r="C106" s="139">
        <v>0</v>
      </c>
      <c r="D106" s="139">
        <v>9</v>
      </c>
      <c r="E106" s="154">
        <f t="shared" si="2"/>
        <v>9</v>
      </c>
    </row>
    <row r="107" spans="2:5" ht="13.5">
      <c r="B107" s="149">
        <v>101</v>
      </c>
      <c r="C107" s="142">
        <v>0</v>
      </c>
      <c r="D107" s="142">
        <v>8</v>
      </c>
      <c r="E107" s="150">
        <f t="shared" si="2"/>
        <v>8</v>
      </c>
    </row>
    <row r="108" spans="2:5" ht="13.5">
      <c r="B108" s="149">
        <v>102</v>
      </c>
      <c r="C108" s="142">
        <v>0</v>
      </c>
      <c r="D108" s="142">
        <v>0</v>
      </c>
      <c r="E108" s="150">
        <f t="shared" si="2"/>
        <v>0</v>
      </c>
    </row>
    <row r="109" spans="2:5" ht="13.5">
      <c r="B109" s="149">
        <v>103</v>
      </c>
      <c r="C109" s="142">
        <v>0</v>
      </c>
      <c r="D109" s="142">
        <v>2</v>
      </c>
      <c r="E109" s="150">
        <f t="shared" si="2"/>
        <v>2</v>
      </c>
    </row>
    <row r="110" spans="2:5" ht="13.5">
      <c r="B110" s="149">
        <v>104</v>
      </c>
      <c r="C110" s="142">
        <v>0</v>
      </c>
      <c r="D110" s="142">
        <v>1</v>
      </c>
      <c r="E110" s="150">
        <f t="shared" si="2"/>
        <v>1</v>
      </c>
    </row>
    <row r="111" spans="2:5" ht="13.5">
      <c r="B111" s="149">
        <v>105</v>
      </c>
      <c r="C111" s="142">
        <v>0</v>
      </c>
      <c r="D111" s="142">
        <v>1</v>
      </c>
      <c r="E111" s="150">
        <f t="shared" si="2"/>
        <v>1</v>
      </c>
    </row>
    <row r="112" spans="2:5" ht="13.5">
      <c r="B112" s="149">
        <v>106</v>
      </c>
      <c r="C112" s="142">
        <v>0</v>
      </c>
      <c r="D112" s="142">
        <v>0</v>
      </c>
      <c r="E112" s="150">
        <f t="shared" si="2"/>
        <v>0</v>
      </c>
    </row>
    <row r="113" spans="2:5" ht="13.5">
      <c r="B113" s="149">
        <v>107</v>
      </c>
      <c r="C113" s="142">
        <v>0</v>
      </c>
      <c r="D113" s="142">
        <v>0</v>
      </c>
      <c r="E113" s="150">
        <f t="shared" si="2"/>
        <v>0</v>
      </c>
    </row>
    <row r="114" spans="2:5" ht="13.5">
      <c r="B114" s="149">
        <v>108</v>
      </c>
      <c r="C114" s="142">
        <v>0</v>
      </c>
      <c r="D114" s="142">
        <v>0</v>
      </c>
      <c r="E114" s="150">
        <f t="shared" si="2"/>
        <v>0</v>
      </c>
    </row>
    <row r="115" spans="2:5" ht="13.5">
      <c r="B115" s="151">
        <v>109</v>
      </c>
      <c r="C115" s="145">
        <v>0</v>
      </c>
      <c r="D115" s="145">
        <v>1</v>
      </c>
      <c r="E115" s="153">
        <f t="shared" si="2"/>
        <v>1</v>
      </c>
    </row>
    <row r="116" spans="2:5" ht="14.25" thickBot="1">
      <c r="B116" s="155" t="s">
        <v>39</v>
      </c>
      <c r="C116" s="139">
        <v>0</v>
      </c>
      <c r="D116" s="3">
        <v>0</v>
      </c>
      <c r="E116" s="156">
        <f t="shared" si="2"/>
        <v>0</v>
      </c>
    </row>
    <row r="117" spans="2:5" ht="14.25" thickBot="1">
      <c r="B117" s="157" t="s">
        <v>40</v>
      </c>
      <c r="C117" s="158">
        <f>SUM(C6:C116)</f>
        <v>14158</v>
      </c>
      <c r="D117" s="158">
        <f>SUM(D6:D116)</f>
        <v>15472</v>
      </c>
      <c r="E117" s="159">
        <f>SUM(E6:E116)</f>
        <v>29630</v>
      </c>
    </row>
  </sheetData>
  <sheetProtection/>
  <mergeCells count="3">
    <mergeCell ref="C3:E3"/>
    <mergeCell ref="C4:E4"/>
    <mergeCell ref="B1:E1"/>
  </mergeCells>
  <printOptions/>
  <pageMargins left="0.28" right="0.54" top="0.4" bottom="0.67" header="0.512" footer="0.67"/>
  <pageSetup horizontalDpi="600" verticalDpi="600" orientation="portrait" paperSize="9" scale="96" r:id="rId1"/>
  <ignoredErrors>
    <ignoredError sqref="E6:E65" formulaRange="1"/>
    <ignoredError sqref="E66:E85 E86:E110 E111:E116" formulaRange="1" unlockedFormula="1"/>
    <ignoredError sqref="C3 D117:E117 C1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E117"/>
  <sheetViews>
    <sheetView zoomScalePageLayoutView="0" workbookViewId="0" topLeftCell="A1">
      <pane ySplit="5" topLeftCell="A6" activePane="bottomLeft" state="frozen"/>
      <selection pane="topLeft" activeCell="H5" sqref="H5:I54"/>
      <selection pane="bottomLeft" activeCell="O28" sqref="O28"/>
    </sheetView>
  </sheetViews>
  <sheetFormatPr defaultColWidth="8.796875" defaultRowHeight="14.25"/>
  <cols>
    <col min="1" max="1" width="6.09765625" style="22" customWidth="1"/>
    <col min="2" max="2" width="10.59765625" style="22" customWidth="1"/>
    <col min="3" max="3" width="9.69921875" style="22" hidden="1" customWidth="1"/>
    <col min="4" max="4" width="10.19921875" style="22" hidden="1" customWidth="1"/>
    <col min="5" max="5" width="14.5" style="104" customWidth="1"/>
    <col min="6" max="16384" width="9" style="22" customWidth="1"/>
  </cols>
  <sheetData>
    <row r="1" spans="2:5" ht="13.5">
      <c r="B1" s="192" t="s">
        <v>77</v>
      </c>
      <c r="C1" s="192"/>
      <c r="D1" s="192"/>
      <c r="E1" s="192"/>
    </row>
    <row r="2" spans="2:5" ht="18.75" customHeight="1">
      <c r="B2" s="192"/>
      <c r="C2" s="192"/>
      <c r="D2" s="192"/>
      <c r="E2" s="192"/>
    </row>
    <row r="3" spans="2:5" ht="13.5">
      <c r="B3" s="191" t="s">
        <v>79</v>
      </c>
      <c r="C3" s="191"/>
      <c r="D3" s="191"/>
      <c r="E3" s="191"/>
    </row>
    <row r="4" spans="2:5" ht="14.25" thickBot="1">
      <c r="B4" s="191" t="str">
        <f>'人口・世帯数'!B4</f>
        <v>平成28年１月末日現在</v>
      </c>
      <c r="C4" s="191"/>
      <c r="D4" s="191"/>
      <c r="E4" s="191"/>
    </row>
    <row r="5" spans="2:5" ht="13.5">
      <c r="B5" s="23" t="s">
        <v>38</v>
      </c>
      <c r="C5" s="24" t="s">
        <v>2</v>
      </c>
      <c r="D5" s="24" t="s">
        <v>3</v>
      </c>
      <c r="E5" s="25" t="s">
        <v>4</v>
      </c>
    </row>
    <row r="6" spans="2:5" ht="13.5">
      <c r="B6" s="26">
        <v>0</v>
      </c>
      <c r="C6" s="38">
        <f>'年齢別人口'!C6</f>
        <v>120</v>
      </c>
      <c r="D6" s="38">
        <f>'年齢別人口'!D6</f>
        <v>111</v>
      </c>
      <c r="E6" s="105">
        <f>'年齢別人口'!E6</f>
        <v>231</v>
      </c>
    </row>
    <row r="7" spans="2:5" ht="13.5">
      <c r="B7" s="26">
        <v>1</v>
      </c>
      <c r="C7" s="38">
        <f>'年齢別人口'!C7</f>
        <v>138</v>
      </c>
      <c r="D7" s="38">
        <f>'年齢別人口'!D7</f>
        <v>119</v>
      </c>
      <c r="E7" s="105">
        <f>'年齢別人口'!E7</f>
        <v>257</v>
      </c>
    </row>
    <row r="8" spans="2:5" ht="13.5">
      <c r="B8" s="26">
        <v>2</v>
      </c>
      <c r="C8" s="38">
        <f>'年齢別人口'!C8</f>
        <v>131</v>
      </c>
      <c r="D8" s="38">
        <f>'年齢別人口'!D8</f>
        <v>135</v>
      </c>
      <c r="E8" s="105">
        <f>'年齢別人口'!E8</f>
        <v>266</v>
      </c>
    </row>
    <row r="9" spans="2:5" ht="13.5">
      <c r="B9" s="26">
        <v>3</v>
      </c>
      <c r="C9" s="38">
        <f>'年齢別人口'!C9</f>
        <v>136</v>
      </c>
      <c r="D9" s="38">
        <f>'年齢別人口'!D9</f>
        <v>133</v>
      </c>
      <c r="E9" s="105">
        <f>'年齢別人口'!E9</f>
        <v>269</v>
      </c>
    </row>
    <row r="10" spans="2:5" ht="13.5">
      <c r="B10" s="26">
        <v>4</v>
      </c>
      <c r="C10" s="38">
        <f>'年齢別人口'!C10</f>
        <v>148</v>
      </c>
      <c r="D10" s="38">
        <f>'年齢別人口'!D10</f>
        <v>126</v>
      </c>
      <c r="E10" s="105">
        <f>'年齢別人口'!E10</f>
        <v>274</v>
      </c>
    </row>
    <row r="11" spans="2:5" ht="13.5">
      <c r="B11" s="26">
        <v>5</v>
      </c>
      <c r="C11" s="38">
        <f>'年齢別人口'!C11</f>
        <v>145</v>
      </c>
      <c r="D11" s="38">
        <f>'年齢別人口'!D11</f>
        <v>140</v>
      </c>
      <c r="E11" s="105">
        <f>'年齢別人口'!E11</f>
        <v>285</v>
      </c>
    </row>
    <row r="12" spans="2:5" ht="13.5">
      <c r="B12" s="26">
        <v>6</v>
      </c>
      <c r="C12" s="38">
        <f>'年齢別人口'!C12</f>
        <v>150</v>
      </c>
      <c r="D12" s="38">
        <f>'年齢別人口'!D12</f>
        <v>143</v>
      </c>
      <c r="E12" s="105">
        <f>'年齢別人口'!E12</f>
        <v>293</v>
      </c>
    </row>
    <row r="13" spans="2:5" ht="13.5">
      <c r="B13" s="26">
        <v>7</v>
      </c>
      <c r="C13" s="38">
        <f>'年齢別人口'!C13</f>
        <v>143</v>
      </c>
      <c r="D13" s="38">
        <f>'年齢別人口'!D13</f>
        <v>146</v>
      </c>
      <c r="E13" s="105">
        <f>'年齢別人口'!E13</f>
        <v>289</v>
      </c>
    </row>
    <row r="14" spans="2:5" ht="13.5">
      <c r="B14" s="26">
        <v>8</v>
      </c>
      <c r="C14" s="38">
        <f>'年齢別人口'!C14</f>
        <v>132</v>
      </c>
      <c r="D14" s="38">
        <f>'年齢別人口'!D14</f>
        <v>133</v>
      </c>
      <c r="E14" s="105">
        <f>'年齢別人口'!E14</f>
        <v>265</v>
      </c>
    </row>
    <row r="15" spans="2:5" ht="13.5">
      <c r="B15" s="27">
        <v>9</v>
      </c>
      <c r="C15" s="39">
        <f>'年齢別人口'!C15</f>
        <v>139</v>
      </c>
      <c r="D15" s="39">
        <f>'年齢別人口'!D15</f>
        <v>123</v>
      </c>
      <c r="E15" s="105">
        <f>'年齢別人口'!E15</f>
        <v>262</v>
      </c>
    </row>
    <row r="16" spans="2:5" ht="13.5">
      <c r="B16" s="28">
        <v>10</v>
      </c>
      <c r="C16" s="40">
        <f>'年齢別人口'!C16</f>
        <v>130</v>
      </c>
      <c r="D16" s="40">
        <f>'年齢別人口'!D16</f>
        <v>124</v>
      </c>
      <c r="E16" s="105">
        <f>'年齢別人口'!E16</f>
        <v>254</v>
      </c>
    </row>
    <row r="17" spans="2:5" ht="13.5">
      <c r="B17" s="26">
        <v>11</v>
      </c>
      <c r="C17" s="38">
        <f>'年齢別人口'!C17</f>
        <v>140</v>
      </c>
      <c r="D17" s="38">
        <f>'年齢別人口'!D17</f>
        <v>139</v>
      </c>
      <c r="E17" s="105">
        <f>'年齢別人口'!E17</f>
        <v>279</v>
      </c>
    </row>
    <row r="18" spans="2:5" ht="13.5">
      <c r="B18" s="26">
        <v>12</v>
      </c>
      <c r="C18" s="38">
        <f>'年齢別人口'!C18</f>
        <v>127</v>
      </c>
      <c r="D18" s="38">
        <f>'年齢別人口'!D18</f>
        <v>126</v>
      </c>
      <c r="E18" s="105">
        <f>'年齢別人口'!E18</f>
        <v>253</v>
      </c>
    </row>
    <row r="19" spans="2:5" ht="13.5">
      <c r="B19" s="26">
        <v>13</v>
      </c>
      <c r="C19" s="38">
        <f>'年齢別人口'!C19</f>
        <v>156</v>
      </c>
      <c r="D19" s="38">
        <f>'年齢別人口'!D19</f>
        <v>143</v>
      </c>
      <c r="E19" s="105">
        <f>'年齢別人口'!E19</f>
        <v>299</v>
      </c>
    </row>
    <row r="20" spans="2:5" ht="13.5">
      <c r="B20" s="26">
        <v>14</v>
      </c>
      <c r="C20" s="38">
        <f>'年齢別人口'!C20</f>
        <v>169</v>
      </c>
      <c r="D20" s="38">
        <f>'年齢別人口'!D20</f>
        <v>123</v>
      </c>
      <c r="E20" s="105">
        <f>'年齢別人口'!E20</f>
        <v>292</v>
      </c>
    </row>
    <row r="21" spans="2:5" ht="13.5">
      <c r="B21" s="26">
        <v>15</v>
      </c>
      <c r="C21" s="38">
        <f>'年齢別人口'!C21</f>
        <v>159</v>
      </c>
      <c r="D21" s="38">
        <f>'年齢別人口'!D21</f>
        <v>154</v>
      </c>
      <c r="E21" s="105">
        <f>'年齢別人口'!E21</f>
        <v>313</v>
      </c>
    </row>
    <row r="22" spans="2:5" ht="13.5">
      <c r="B22" s="26">
        <v>16</v>
      </c>
      <c r="C22" s="38">
        <f>'年齢別人口'!C22</f>
        <v>139</v>
      </c>
      <c r="D22" s="38">
        <f>'年齢別人口'!D22</f>
        <v>143</v>
      </c>
      <c r="E22" s="105">
        <f>'年齢別人口'!E22</f>
        <v>282</v>
      </c>
    </row>
    <row r="23" spans="2:5" ht="13.5">
      <c r="B23" s="26">
        <v>17</v>
      </c>
      <c r="C23" s="38">
        <f>'年齢別人口'!C23</f>
        <v>144</v>
      </c>
      <c r="D23" s="38">
        <f>'年齢別人口'!D23</f>
        <v>150</v>
      </c>
      <c r="E23" s="105">
        <f>'年齢別人口'!E23</f>
        <v>294</v>
      </c>
    </row>
    <row r="24" spans="2:5" ht="13.5">
      <c r="B24" s="26">
        <v>18</v>
      </c>
      <c r="C24" s="38">
        <f>'年齢別人口'!C24</f>
        <v>152</v>
      </c>
      <c r="D24" s="38">
        <f>'年齢別人口'!D24</f>
        <v>155</v>
      </c>
      <c r="E24" s="105">
        <f>'年齢別人口'!E24</f>
        <v>307</v>
      </c>
    </row>
    <row r="25" spans="2:5" ht="13.5">
      <c r="B25" s="27">
        <v>19</v>
      </c>
      <c r="C25" s="41">
        <f>'年齢別人口'!C25</f>
        <v>167</v>
      </c>
      <c r="D25" s="39">
        <f>'年齢別人口'!D25</f>
        <v>155</v>
      </c>
      <c r="E25" s="105">
        <f>'年齢別人口'!E25</f>
        <v>322</v>
      </c>
    </row>
    <row r="26" spans="2:5" ht="13.5">
      <c r="B26" s="28">
        <v>20</v>
      </c>
      <c r="C26" s="42">
        <f>'年齢別人口'!C26</f>
        <v>129</v>
      </c>
      <c r="D26" s="40">
        <f>'年齢別人口'!D26</f>
        <v>160</v>
      </c>
      <c r="E26" s="105">
        <f>'年齢別人口'!E26</f>
        <v>289</v>
      </c>
    </row>
    <row r="27" spans="2:5" ht="13.5">
      <c r="B27" s="26">
        <v>21</v>
      </c>
      <c r="C27" s="38">
        <f>'年齢別人口'!C27</f>
        <v>171</v>
      </c>
      <c r="D27" s="38">
        <f>'年齢別人口'!D27</f>
        <v>145</v>
      </c>
      <c r="E27" s="105">
        <f>'年齢別人口'!E27</f>
        <v>316</v>
      </c>
    </row>
    <row r="28" spans="2:5" ht="13.5">
      <c r="B28" s="26">
        <v>22</v>
      </c>
      <c r="C28" s="38">
        <f>'年齢別人口'!C28</f>
        <v>149</v>
      </c>
      <c r="D28" s="38">
        <f>'年齢別人口'!D28</f>
        <v>135</v>
      </c>
      <c r="E28" s="105">
        <f>'年齢別人口'!E28</f>
        <v>284</v>
      </c>
    </row>
    <row r="29" spans="2:5" ht="13.5">
      <c r="B29" s="26">
        <v>23</v>
      </c>
      <c r="C29" s="38">
        <f>'年齢別人口'!C29</f>
        <v>137</v>
      </c>
      <c r="D29" s="38">
        <f>'年齢別人口'!D29</f>
        <v>127</v>
      </c>
      <c r="E29" s="105">
        <f>'年齢別人口'!E29</f>
        <v>264</v>
      </c>
    </row>
    <row r="30" spans="2:5" ht="13.5">
      <c r="B30" s="26">
        <v>24</v>
      </c>
      <c r="C30" s="38">
        <f>'年齢別人口'!C30</f>
        <v>124</v>
      </c>
      <c r="D30" s="38">
        <f>'年齢別人口'!D30</f>
        <v>136</v>
      </c>
      <c r="E30" s="105">
        <f>'年齢別人口'!E30</f>
        <v>260</v>
      </c>
    </row>
    <row r="31" spans="2:5" ht="13.5">
      <c r="B31" s="26">
        <v>25</v>
      </c>
      <c r="C31" s="38">
        <f>'年齢別人口'!C31</f>
        <v>130</v>
      </c>
      <c r="D31" s="38">
        <f>'年齢別人口'!D31</f>
        <v>141</v>
      </c>
      <c r="E31" s="105">
        <f>'年齢別人口'!E31</f>
        <v>271</v>
      </c>
    </row>
    <row r="32" spans="2:5" ht="13.5">
      <c r="B32" s="26">
        <v>26</v>
      </c>
      <c r="C32" s="38">
        <f>'年齢別人口'!C32</f>
        <v>121</v>
      </c>
      <c r="D32" s="38">
        <f>'年齢別人口'!D32</f>
        <v>123</v>
      </c>
      <c r="E32" s="105">
        <f>'年齢別人口'!E32</f>
        <v>244</v>
      </c>
    </row>
    <row r="33" spans="2:5" ht="13.5">
      <c r="B33" s="26">
        <v>27</v>
      </c>
      <c r="C33" s="38">
        <f>'年齢別人口'!C33</f>
        <v>119</v>
      </c>
      <c r="D33" s="38">
        <f>'年齢別人口'!D33</f>
        <v>136</v>
      </c>
      <c r="E33" s="105">
        <f>'年齢別人口'!E33</f>
        <v>255</v>
      </c>
    </row>
    <row r="34" spans="2:5" ht="13.5">
      <c r="B34" s="26">
        <v>28</v>
      </c>
      <c r="C34" s="38">
        <f>'年齢別人口'!C34</f>
        <v>131</v>
      </c>
      <c r="D34" s="38">
        <f>'年齢別人口'!D34</f>
        <v>161</v>
      </c>
      <c r="E34" s="105">
        <f>'年齢別人口'!E34</f>
        <v>292</v>
      </c>
    </row>
    <row r="35" spans="2:5" ht="13.5">
      <c r="B35" s="27">
        <v>29</v>
      </c>
      <c r="C35" s="39">
        <f>'年齢別人口'!C35</f>
        <v>140</v>
      </c>
      <c r="D35" s="41">
        <f>'年齢別人口'!D35</f>
        <v>134</v>
      </c>
      <c r="E35" s="105">
        <f>'年齢別人口'!E35</f>
        <v>274</v>
      </c>
    </row>
    <row r="36" spans="2:5" ht="13.5">
      <c r="B36" s="28">
        <v>30</v>
      </c>
      <c r="C36" s="40">
        <f>'年齢別人口'!C36</f>
        <v>145</v>
      </c>
      <c r="D36" s="42">
        <f>'年齢別人口'!D36</f>
        <v>133</v>
      </c>
      <c r="E36" s="105">
        <f>'年齢別人口'!E36</f>
        <v>278</v>
      </c>
    </row>
    <row r="37" spans="2:5" ht="13.5">
      <c r="B37" s="26">
        <v>31</v>
      </c>
      <c r="C37" s="38">
        <f>'年齢別人口'!C37</f>
        <v>138</v>
      </c>
      <c r="D37" s="38">
        <f>'年齢別人口'!D37</f>
        <v>145</v>
      </c>
      <c r="E37" s="105">
        <f>'年齢別人口'!E37</f>
        <v>283</v>
      </c>
    </row>
    <row r="38" spans="2:5" ht="13.5">
      <c r="B38" s="26">
        <v>32</v>
      </c>
      <c r="C38" s="38">
        <f>'年齢別人口'!C38</f>
        <v>178</v>
      </c>
      <c r="D38" s="38">
        <f>'年齢別人口'!D38</f>
        <v>176</v>
      </c>
      <c r="E38" s="105">
        <f>'年齢別人口'!E38</f>
        <v>354</v>
      </c>
    </row>
    <row r="39" spans="2:5" ht="13.5">
      <c r="B39" s="26">
        <v>33</v>
      </c>
      <c r="C39" s="38">
        <f>'年齢別人口'!C39</f>
        <v>175</v>
      </c>
      <c r="D39" s="38">
        <f>'年齢別人口'!D39</f>
        <v>164</v>
      </c>
      <c r="E39" s="105">
        <f>'年齢別人口'!E39</f>
        <v>339</v>
      </c>
    </row>
    <row r="40" spans="2:5" ht="13.5">
      <c r="B40" s="26">
        <v>34</v>
      </c>
      <c r="C40" s="38">
        <f>'年齢別人口'!C40</f>
        <v>185</v>
      </c>
      <c r="D40" s="38">
        <f>'年齢別人口'!D40</f>
        <v>161</v>
      </c>
      <c r="E40" s="105">
        <f>'年齢別人口'!E40</f>
        <v>346</v>
      </c>
    </row>
    <row r="41" spans="2:5" ht="13.5">
      <c r="B41" s="26">
        <v>35</v>
      </c>
      <c r="C41" s="38">
        <f>'年齢別人口'!C41</f>
        <v>162</v>
      </c>
      <c r="D41" s="38">
        <f>'年齢別人口'!D41</f>
        <v>209</v>
      </c>
      <c r="E41" s="105">
        <f>'年齢別人口'!E41</f>
        <v>371</v>
      </c>
    </row>
    <row r="42" spans="2:5" ht="13.5">
      <c r="B42" s="26">
        <v>36</v>
      </c>
      <c r="C42" s="38">
        <f>'年齢別人口'!C42</f>
        <v>206</v>
      </c>
      <c r="D42" s="38">
        <f>'年齢別人口'!D42</f>
        <v>173</v>
      </c>
      <c r="E42" s="105">
        <f>'年齢別人口'!E42</f>
        <v>379</v>
      </c>
    </row>
    <row r="43" spans="2:5" ht="13.5">
      <c r="B43" s="26">
        <v>37</v>
      </c>
      <c r="C43" s="38">
        <f>'年齢別人口'!C43</f>
        <v>216</v>
      </c>
      <c r="D43" s="38">
        <f>'年齢別人口'!D43</f>
        <v>200</v>
      </c>
      <c r="E43" s="105">
        <f>'年齢別人口'!E43</f>
        <v>416</v>
      </c>
    </row>
    <row r="44" spans="2:5" ht="13.5">
      <c r="B44" s="26">
        <v>38</v>
      </c>
      <c r="C44" s="38">
        <f>'年齢別人口'!C44</f>
        <v>223</v>
      </c>
      <c r="D44" s="38">
        <f>'年齢別人口'!D44</f>
        <v>183</v>
      </c>
      <c r="E44" s="105">
        <f>'年齢別人口'!E44</f>
        <v>406</v>
      </c>
    </row>
    <row r="45" spans="2:5" ht="13.5">
      <c r="B45" s="27">
        <v>39</v>
      </c>
      <c r="C45" s="41">
        <f>'年齢別人口'!C45</f>
        <v>174</v>
      </c>
      <c r="D45" s="39">
        <f>'年齢別人口'!D45</f>
        <v>192</v>
      </c>
      <c r="E45" s="105">
        <f>'年齢別人口'!E45</f>
        <v>366</v>
      </c>
    </row>
    <row r="46" spans="2:5" ht="13.5">
      <c r="B46" s="28">
        <v>40</v>
      </c>
      <c r="C46" s="42">
        <f>'年齢別人口'!C46</f>
        <v>205</v>
      </c>
      <c r="D46" s="40">
        <f>'年齢別人口'!D46</f>
        <v>194</v>
      </c>
      <c r="E46" s="105">
        <f>'年齢別人口'!E46</f>
        <v>399</v>
      </c>
    </row>
    <row r="47" spans="2:5" ht="13.5">
      <c r="B47" s="26">
        <v>41</v>
      </c>
      <c r="C47" s="38">
        <f>'年齢別人口'!C47</f>
        <v>239</v>
      </c>
      <c r="D47" s="38">
        <f>'年齢別人口'!D47</f>
        <v>199</v>
      </c>
      <c r="E47" s="105">
        <f>'年齢別人口'!E47</f>
        <v>438</v>
      </c>
    </row>
    <row r="48" spans="2:5" ht="13.5">
      <c r="B48" s="26">
        <v>42</v>
      </c>
      <c r="C48" s="38">
        <f>'年齢別人口'!C48</f>
        <v>204</v>
      </c>
      <c r="D48" s="38">
        <f>'年齢別人口'!D48</f>
        <v>200</v>
      </c>
      <c r="E48" s="105">
        <f>'年齢別人口'!E48</f>
        <v>404</v>
      </c>
    </row>
    <row r="49" spans="2:5" ht="13.5">
      <c r="B49" s="26">
        <v>43</v>
      </c>
      <c r="C49" s="38">
        <f>'年齢別人口'!C49</f>
        <v>213</v>
      </c>
      <c r="D49" s="38">
        <f>'年齢別人口'!D49</f>
        <v>218</v>
      </c>
      <c r="E49" s="105">
        <f>'年齢別人口'!E49</f>
        <v>431</v>
      </c>
    </row>
    <row r="50" spans="2:5" ht="13.5">
      <c r="B50" s="26">
        <v>44</v>
      </c>
      <c r="C50" s="38">
        <f>'年齢別人口'!C50</f>
        <v>191</v>
      </c>
      <c r="D50" s="38">
        <f>'年齢別人口'!D50</f>
        <v>172</v>
      </c>
      <c r="E50" s="105">
        <f>'年齢別人口'!E50</f>
        <v>363</v>
      </c>
    </row>
    <row r="51" spans="2:5" ht="13.5">
      <c r="B51" s="26">
        <v>45</v>
      </c>
      <c r="C51" s="38">
        <f>'年齢別人口'!C51</f>
        <v>177</v>
      </c>
      <c r="D51" s="38">
        <f>'年齢別人口'!D51</f>
        <v>193</v>
      </c>
      <c r="E51" s="105">
        <f>'年齢別人口'!E51</f>
        <v>370</v>
      </c>
    </row>
    <row r="52" spans="2:5" ht="13.5">
      <c r="B52" s="26">
        <v>46</v>
      </c>
      <c r="C52" s="38">
        <f>'年齢別人口'!C52</f>
        <v>206</v>
      </c>
      <c r="D52" s="38">
        <f>'年齢別人口'!D52</f>
        <v>200</v>
      </c>
      <c r="E52" s="105">
        <f>'年齢別人口'!E52</f>
        <v>406</v>
      </c>
    </row>
    <row r="53" spans="2:5" ht="13.5">
      <c r="B53" s="26">
        <v>47</v>
      </c>
      <c r="C53" s="38">
        <f>'年齢別人口'!C53</f>
        <v>167</v>
      </c>
      <c r="D53" s="38">
        <f>'年齢別人口'!D53</f>
        <v>177</v>
      </c>
      <c r="E53" s="105">
        <f>'年齢別人口'!E53</f>
        <v>344</v>
      </c>
    </row>
    <row r="54" spans="2:5" ht="13.5">
      <c r="B54" s="26">
        <v>48</v>
      </c>
      <c r="C54" s="38">
        <f>'年齢別人口'!C54</f>
        <v>170</v>
      </c>
      <c r="D54" s="38">
        <f>'年齢別人口'!D54</f>
        <v>181</v>
      </c>
      <c r="E54" s="105">
        <f>'年齢別人口'!E54</f>
        <v>351</v>
      </c>
    </row>
    <row r="55" spans="2:5" ht="13.5">
      <c r="B55" s="27">
        <v>49</v>
      </c>
      <c r="C55" s="39">
        <f>'年齢別人口'!C55</f>
        <v>131</v>
      </c>
      <c r="D55" s="41">
        <f>'年齢別人口'!D55</f>
        <v>145</v>
      </c>
      <c r="E55" s="105">
        <f>'年齢別人口'!E55</f>
        <v>276</v>
      </c>
    </row>
    <row r="56" spans="2:5" ht="13.5">
      <c r="B56" s="28">
        <v>50</v>
      </c>
      <c r="C56" s="40">
        <f>'年齢別人口'!C56</f>
        <v>150</v>
      </c>
      <c r="D56" s="42">
        <f>'年齢別人口'!D56</f>
        <v>185</v>
      </c>
      <c r="E56" s="105">
        <f>'年齢別人口'!E56</f>
        <v>335</v>
      </c>
    </row>
    <row r="57" spans="2:5" ht="13.5">
      <c r="B57" s="26">
        <v>51</v>
      </c>
      <c r="C57" s="38">
        <f>'年齢別人口'!C57</f>
        <v>169</v>
      </c>
      <c r="D57" s="38">
        <f>'年齢別人口'!D57</f>
        <v>205</v>
      </c>
      <c r="E57" s="105">
        <f>'年齢別人口'!E57</f>
        <v>374</v>
      </c>
    </row>
    <row r="58" spans="2:5" ht="13.5">
      <c r="B58" s="26">
        <v>52</v>
      </c>
      <c r="C58" s="38">
        <f>'年齢別人口'!C58</f>
        <v>170</v>
      </c>
      <c r="D58" s="38">
        <f>'年齢別人口'!D58</f>
        <v>177</v>
      </c>
      <c r="E58" s="105">
        <f>'年齢別人口'!E58</f>
        <v>347</v>
      </c>
    </row>
    <row r="59" spans="2:5" ht="13.5">
      <c r="B59" s="26">
        <v>53</v>
      </c>
      <c r="C59" s="38">
        <f>'年齢別人口'!C59</f>
        <v>138</v>
      </c>
      <c r="D59" s="38">
        <f>'年齢別人口'!D59</f>
        <v>158</v>
      </c>
      <c r="E59" s="105">
        <f>'年齢別人口'!E59</f>
        <v>296</v>
      </c>
    </row>
    <row r="60" spans="2:5" ht="13.5">
      <c r="B60" s="26">
        <v>54</v>
      </c>
      <c r="C60" s="38">
        <f>'年齢別人口'!C60</f>
        <v>188</v>
      </c>
      <c r="D60" s="38">
        <f>'年齢別人口'!D60</f>
        <v>172</v>
      </c>
      <c r="E60" s="105">
        <f>'年齢別人口'!E60</f>
        <v>360</v>
      </c>
    </row>
    <row r="61" spans="2:5" ht="13.5">
      <c r="B61" s="26">
        <v>55</v>
      </c>
      <c r="C61" s="38">
        <f>'年齢別人口'!C61</f>
        <v>178</v>
      </c>
      <c r="D61" s="38">
        <f>'年齢別人口'!D61</f>
        <v>187</v>
      </c>
      <c r="E61" s="105">
        <f>'年齢別人口'!E61</f>
        <v>365</v>
      </c>
    </row>
    <row r="62" spans="2:5" ht="13.5">
      <c r="B62" s="26">
        <v>56</v>
      </c>
      <c r="C62" s="38">
        <f>'年齢別人口'!C62</f>
        <v>168</v>
      </c>
      <c r="D62" s="38">
        <f>'年齢別人口'!D62</f>
        <v>190</v>
      </c>
      <c r="E62" s="105">
        <f>'年齢別人口'!E62</f>
        <v>358</v>
      </c>
    </row>
    <row r="63" spans="2:5" ht="13.5">
      <c r="B63" s="26">
        <v>57</v>
      </c>
      <c r="C63" s="38">
        <f>'年齢別人口'!C63</f>
        <v>184</v>
      </c>
      <c r="D63" s="38">
        <f>'年齢別人口'!D63</f>
        <v>168</v>
      </c>
      <c r="E63" s="105">
        <f>'年齢別人口'!E63</f>
        <v>352</v>
      </c>
    </row>
    <row r="64" spans="2:5" ht="13.5">
      <c r="B64" s="26">
        <v>58</v>
      </c>
      <c r="C64" s="38">
        <f>'年齢別人口'!C64</f>
        <v>188</v>
      </c>
      <c r="D64" s="38">
        <f>'年齢別人口'!D64</f>
        <v>188</v>
      </c>
      <c r="E64" s="105">
        <f>'年齢別人口'!E64</f>
        <v>376</v>
      </c>
    </row>
    <row r="65" spans="2:5" ht="13.5">
      <c r="B65" s="27">
        <v>59</v>
      </c>
      <c r="C65" s="41">
        <f>'年齢別人口'!C65</f>
        <v>213</v>
      </c>
      <c r="D65" s="39">
        <f>'年齢別人口'!D65</f>
        <v>216</v>
      </c>
      <c r="E65" s="105">
        <f>'年齢別人口'!E65</f>
        <v>429</v>
      </c>
    </row>
    <row r="66" spans="2:5" ht="13.5">
      <c r="B66" s="28">
        <v>60</v>
      </c>
      <c r="C66" s="42" t="e">
        <f>年齢別人口!#REF!</f>
        <v>#REF!</v>
      </c>
      <c r="D66" s="40" t="e">
        <f>年齢別人口!#REF!</f>
        <v>#REF!</v>
      </c>
      <c r="E66" s="105">
        <f>'年齢別人口'!E66</f>
        <v>437</v>
      </c>
    </row>
    <row r="67" spans="2:5" ht="13.5">
      <c r="B67" s="26">
        <v>61</v>
      </c>
      <c r="C67" s="38" t="e">
        <f>年齢別人口!#REF!</f>
        <v>#REF!</v>
      </c>
      <c r="D67" s="42" t="e">
        <f>年齢別人口!#REF!</f>
        <v>#REF!</v>
      </c>
      <c r="E67" s="105">
        <f>'年齢別人口'!E67</f>
        <v>418</v>
      </c>
    </row>
    <row r="68" spans="2:5" ht="13.5">
      <c r="B68" s="26">
        <v>62</v>
      </c>
      <c r="C68" s="38" t="e">
        <f>年齢別人口!#REF!</f>
        <v>#REF!</v>
      </c>
      <c r="D68" s="42" t="e">
        <f>年齢別人口!#REF!</f>
        <v>#REF!</v>
      </c>
      <c r="E68" s="105">
        <f>'年齢別人口'!E68</f>
        <v>460</v>
      </c>
    </row>
    <row r="69" spans="2:5" ht="13.5">
      <c r="B69" s="26">
        <v>63</v>
      </c>
      <c r="C69" s="38" t="e">
        <f>年齢別人口!#REF!</f>
        <v>#REF!</v>
      </c>
      <c r="D69" s="42" t="e">
        <f>年齢別人口!#REF!</f>
        <v>#REF!</v>
      </c>
      <c r="E69" s="105">
        <f>'年齢別人口'!E69</f>
        <v>455</v>
      </c>
    </row>
    <row r="70" spans="2:5" ht="13.5">
      <c r="B70" s="26">
        <v>64</v>
      </c>
      <c r="C70" s="38" t="e">
        <f>年齢別人口!#REF!</f>
        <v>#REF!</v>
      </c>
      <c r="D70" s="42" t="e">
        <f>年齢別人口!#REF!</f>
        <v>#REF!</v>
      </c>
      <c r="E70" s="105">
        <f>'年齢別人口'!E70</f>
        <v>524</v>
      </c>
    </row>
    <row r="71" spans="2:5" ht="13.5">
      <c r="B71" s="26">
        <v>65</v>
      </c>
      <c r="C71" s="38" t="e">
        <f>年齢別人口!#REF!</f>
        <v>#REF!</v>
      </c>
      <c r="D71" s="42" t="e">
        <f>年齢別人口!#REF!</f>
        <v>#REF!</v>
      </c>
      <c r="E71" s="105">
        <f>'年齢別人口'!E71</f>
        <v>528</v>
      </c>
    </row>
    <row r="72" spans="2:5" ht="13.5">
      <c r="B72" s="26">
        <v>66</v>
      </c>
      <c r="C72" s="38" t="e">
        <f>年齢別人口!#REF!</f>
        <v>#REF!</v>
      </c>
      <c r="D72" s="42" t="e">
        <f>年齢別人口!#REF!</f>
        <v>#REF!</v>
      </c>
      <c r="E72" s="105">
        <f>'年齢別人口'!E72</f>
        <v>576</v>
      </c>
    </row>
    <row r="73" spans="2:5" ht="13.5">
      <c r="B73" s="26">
        <v>67</v>
      </c>
      <c r="C73" s="38" t="e">
        <f>年齢別人口!#REF!</f>
        <v>#REF!</v>
      </c>
      <c r="D73" s="42" t="e">
        <f>年齢別人口!#REF!</f>
        <v>#REF!</v>
      </c>
      <c r="E73" s="105">
        <f>'年齢別人口'!E73</f>
        <v>577</v>
      </c>
    </row>
    <row r="74" spans="2:5" ht="13.5">
      <c r="B74" s="26">
        <v>68</v>
      </c>
      <c r="C74" s="38" t="e">
        <f>年齢別人口!#REF!</f>
        <v>#REF!</v>
      </c>
      <c r="D74" s="42" t="e">
        <f>年齢別人口!#REF!</f>
        <v>#REF!</v>
      </c>
      <c r="E74" s="105">
        <f>'年齢別人口'!E74</f>
        <v>567</v>
      </c>
    </row>
    <row r="75" spans="2:5" ht="13.5">
      <c r="B75" s="27">
        <v>69</v>
      </c>
      <c r="C75" s="39" t="e">
        <f>年齢別人口!#REF!</f>
        <v>#REF!</v>
      </c>
      <c r="D75" s="43" t="e">
        <f>年齢別人口!#REF!</f>
        <v>#REF!</v>
      </c>
      <c r="E75" s="105">
        <f>'年齢別人口'!E75</f>
        <v>390</v>
      </c>
    </row>
    <row r="76" spans="2:5" ht="13.5">
      <c r="B76" s="28">
        <v>70</v>
      </c>
      <c r="C76" s="40" t="e">
        <f>年齢別人口!#REF!</f>
        <v>#REF!</v>
      </c>
      <c r="D76" s="42" t="e">
        <f>年齢別人口!#REF!</f>
        <v>#REF!</v>
      </c>
      <c r="E76" s="105">
        <f>'年齢別人口'!E76</f>
        <v>285</v>
      </c>
    </row>
    <row r="77" spans="2:5" ht="13.5">
      <c r="B77" s="26">
        <v>71</v>
      </c>
      <c r="C77" s="38" t="e">
        <f>年齢別人口!#REF!</f>
        <v>#REF!</v>
      </c>
      <c r="D77" s="42" t="e">
        <f>年齢別人口!#REF!</f>
        <v>#REF!</v>
      </c>
      <c r="E77" s="105">
        <f>'年齢別人口'!E77</f>
        <v>345</v>
      </c>
    </row>
    <row r="78" spans="2:5" ht="13.5">
      <c r="B78" s="26">
        <v>72</v>
      </c>
      <c r="C78" s="38" t="e">
        <f>年齢別人口!#REF!</f>
        <v>#REF!</v>
      </c>
      <c r="D78" s="42" t="e">
        <f>年齢別人口!#REF!</f>
        <v>#REF!</v>
      </c>
      <c r="E78" s="105">
        <f>'年齢別人口'!E78</f>
        <v>340</v>
      </c>
    </row>
    <row r="79" spans="2:5" ht="13.5">
      <c r="B79" s="26">
        <v>73</v>
      </c>
      <c r="C79" s="38" t="e">
        <f>年齢別人口!#REF!</f>
        <v>#REF!</v>
      </c>
      <c r="D79" s="42" t="e">
        <f>年齢別人口!#REF!</f>
        <v>#REF!</v>
      </c>
      <c r="E79" s="105">
        <f>'年齢別人口'!E79</f>
        <v>315</v>
      </c>
    </row>
    <row r="80" spans="2:5" ht="13.5">
      <c r="B80" s="26">
        <v>74</v>
      </c>
      <c r="C80" s="38" t="e">
        <f>年齢別人口!#REF!</f>
        <v>#REF!</v>
      </c>
      <c r="D80" s="42" t="e">
        <f>年齢別人口!#REF!</f>
        <v>#REF!</v>
      </c>
      <c r="E80" s="105">
        <f>'年齢別人口'!E80</f>
        <v>345</v>
      </c>
    </row>
    <row r="81" spans="2:5" ht="13.5">
      <c r="B81" s="26">
        <v>75</v>
      </c>
      <c r="C81" s="38" t="e">
        <f>年齢別人口!#REF!</f>
        <v>#REF!</v>
      </c>
      <c r="D81" s="42" t="e">
        <f>年齢別人口!#REF!</f>
        <v>#REF!</v>
      </c>
      <c r="E81" s="105">
        <f>'年齢別人口'!E81</f>
        <v>323</v>
      </c>
    </row>
    <row r="82" spans="2:5" ht="13.5">
      <c r="B82" s="26">
        <v>76</v>
      </c>
      <c r="C82" s="38" t="e">
        <f>年齢別人口!#REF!</f>
        <v>#REF!</v>
      </c>
      <c r="D82" s="42" t="e">
        <f>年齢別人口!#REF!</f>
        <v>#REF!</v>
      </c>
      <c r="E82" s="105">
        <f>'年齢別人口'!E82</f>
        <v>266</v>
      </c>
    </row>
    <row r="83" spans="2:5" ht="13.5">
      <c r="B83" s="26">
        <v>77</v>
      </c>
      <c r="C83" s="38" t="e">
        <f>年齢別人口!#REF!</f>
        <v>#REF!</v>
      </c>
      <c r="D83" s="42" t="e">
        <f>年齢別人口!#REF!</f>
        <v>#REF!</v>
      </c>
      <c r="E83" s="105">
        <f>'年齢別人口'!E83</f>
        <v>250</v>
      </c>
    </row>
    <row r="84" spans="2:5" ht="13.5">
      <c r="B84" s="26">
        <v>78</v>
      </c>
      <c r="C84" s="38" t="e">
        <f>年齢別人口!#REF!</f>
        <v>#REF!</v>
      </c>
      <c r="D84" s="42" t="e">
        <f>年齢別人口!#REF!</f>
        <v>#REF!</v>
      </c>
      <c r="E84" s="105">
        <f>'年齢別人口'!E84</f>
        <v>273</v>
      </c>
    </row>
    <row r="85" spans="2:5" ht="13.5">
      <c r="B85" s="27">
        <v>79</v>
      </c>
      <c r="C85" s="41" t="e">
        <f>年齢別人口!#REF!</f>
        <v>#REF!</v>
      </c>
      <c r="D85" s="44" t="e">
        <f>年齢別人口!#REF!</f>
        <v>#REF!</v>
      </c>
      <c r="E85" s="105">
        <f>'年齢別人口'!E85</f>
        <v>267</v>
      </c>
    </row>
    <row r="86" spans="2:5" ht="13.5">
      <c r="B86" s="28">
        <v>80</v>
      </c>
      <c r="C86" s="42" t="e">
        <f>年齢別人口!#REF!</f>
        <v>#REF!</v>
      </c>
      <c r="D86" s="40" t="e">
        <f>年齢別人口!#REF!</f>
        <v>#REF!</v>
      </c>
      <c r="E86" s="105">
        <f>'年齢別人口'!E86</f>
        <v>270</v>
      </c>
    </row>
    <row r="87" spans="2:5" ht="13.5">
      <c r="B87" s="26">
        <v>81</v>
      </c>
      <c r="C87" s="38" t="e">
        <f>年齢別人口!#REF!</f>
        <v>#REF!</v>
      </c>
      <c r="D87" s="42" t="e">
        <f>年齢別人口!#REF!</f>
        <v>#REF!</v>
      </c>
      <c r="E87" s="105">
        <f>'年齢別人口'!E87</f>
        <v>247</v>
      </c>
    </row>
    <row r="88" spans="2:5" ht="13.5">
      <c r="B88" s="26">
        <v>82</v>
      </c>
      <c r="C88" s="38" t="e">
        <f>年齢別人口!#REF!</f>
        <v>#REF!</v>
      </c>
      <c r="D88" s="42" t="e">
        <f>年齢別人口!#REF!</f>
        <v>#REF!</v>
      </c>
      <c r="E88" s="105">
        <f>'年齢別人口'!E88</f>
        <v>218</v>
      </c>
    </row>
    <row r="89" spans="2:5" ht="13.5">
      <c r="B89" s="26">
        <v>83</v>
      </c>
      <c r="C89" s="38" t="e">
        <f>年齢別人口!#REF!</f>
        <v>#REF!</v>
      </c>
      <c r="D89" s="42" t="e">
        <f>年齢別人口!#REF!</f>
        <v>#REF!</v>
      </c>
      <c r="E89" s="105">
        <f>'年齢別人口'!E89</f>
        <v>226</v>
      </c>
    </row>
    <row r="90" spans="2:5" ht="13.5">
      <c r="B90" s="26">
        <v>84</v>
      </c>
      <c r="C90" s="38" t="e">
        <f>年齢別人口!#REF!</f>
        <v>#REF!</v>
      </c>
      <c r="D90" s="42" t="e">
        <f>年齢別人口!#REF!</f>
        <v>#REF!</v>
      </c>
      <c r="E90" s="105">
        <f>'年齢別人口'!E90</f>
        <v>196</v>
      </c>
    </row>
    <row r="91" spans="2:5" ht="13.5">
      <c r="B91" s="26">
        <v>85</v>
      </c>
      <c r="C91" s="38" t="e">
        <f>年齢別人口!#REF!</f>
        <v>#REF!</v>
      </c>
      <c r="D91" s="42" t="e">
        <f>年齢別人口!#REF!</f>
        <v>#REF!</v>
      </c>
      <c r="E91" s="105">
        <f>'年齢別人口'!E91</f>
        <v>162</v>
      </c>
    </row>
    <row r="92" spans="2:5" ht="13.5">
      <c r="B92" s="26">
        <v>86</v>
      </c>
      <c r="C92" s="38" t="e">
        <f>年齢別人口!#REF!</f>
        <v>#REF!</v>
      </c>
      <c r="D92" s="42" t="e">
        <f>年齢別人口!#REF!</f>
        <v>#REF!</v>
      </c>
      <c r="E92" s="105">
        <f>'年齢別人口'!E92</f>
        <v>170</v>
      </c>
    </row>
    <row r="93" spans="2:5" ht="13.5">
      <c r="B93" s="26">
        <v>87</v>
      </c>
      <c r="C93" s="38" t="e">
        <f>年齢別人口!#REF!</f>
        <v>#REF!</v>
      </c>
      <c r="D93" s="42" t="e">
        <f>年齢別人口!#REF!</f>
        <v>#REF!</v>
      </c>
      <c r="E93" s="105">
        <f>'年齢別人口'!E93</f>
        <v>177</v>
      </c>
    </row>
    <row r="94" spans="2:5" ht="13.5">
      <c r="B94" s="26">
        <v>88</v>
      </c>
      <c r="C94" s="38" t="e">
        <f>年齢別人口!#REF!</f>
        <v>#REF!</v>
      </c>
      <c r="D94" s="42" t="e">
        <f>年齢別人口!#REF!</f>
        <v>#REF!</v>
      </c>
      <c r="E94" s="105">
        <f>'年齢別人口'!E94</f>
        <v>141</v>
      </c>
    </row>
    <row r="95" spans="2:5" ht="13.5">
      <c r="B95" s="27">
        <v>89</v>
      </c>
      <c r="C95" s="39" t="e">
        <f>年齢別人口!#REF!</f>
        <v>#REF!</v>
      </c>
      <c r="D95" s="43" t="e">
        <f>年齢別人口!#REF!</f>
        <v>#REF!</v>
      </c>
      <c r="E95" s="105">
        <f>'年齢別人口'!E95</f>
        <v>124</v>
      </c>
    </row>
    <row r="96" spans="2:5" ht="13.5">
      <c r="B96" s="28">
        <v>90</v>
      </c>
      <c r="C96" s="40" t="e">
        <f>年齢別人口!#REF!</f>
        <v>#REF!</v>
      </c>
      <c r="D96" s="42" t="e">
        <f>年齢別人口!#REF!</f>
        <v>#REF!</v>
      </c>
      <c r="E96" s="105">
        <f>'年齢別人口'!E96</f>
        <v>111</v>
      </c>
    </row>
    <row r="97" spans="2:5" ht="13.5">
      <c r="B97" s="26">
        <v>91</v>
      </c>
      <c r="C97" s="38" t="e">
        <f>年齢別人口!#REF!</f>
        <v>#REF!</v>
      </c>
      <c r="D97" s="42" t="e">
        <f>年齢別人口!#REF!</f>
        <v>#REF!</v>
      </c>
      <c r="E97" s="105">
        <f>'年齢別人口'!E97</f>
        <v>91</v>
      </c>
    </row>
    <row r="98" spans="2:5" ht="13.5">
      <c r="B98" s="26">
        <v>92</v>
      </c>
      <c r="C98" s="38" t="e">
        <f>年齢別人口!#REF!</f>
        <v>#REF!</v>
      </c>
      <c r="D98" s="42" t="e">
        <f>年齢別人口!#REF!</f>
        <v>#REF!</v>
      </c>
      <c r="E98" s="105">
        <f>'年齢別人口'!E98</f>
        <v>71</v>
      </c>
    </row>
    <row r="99" spans="2:5" ht="13.5">
      <c r="B99" s="26">
        <v>93</v>
      </c>
      <c r="C99" s="38" t="e">
        <f>年齢別人口!#REF!</f>
        <v>#REF!</v>
      </c>
      <c r="D99" s="42" t="e">
        <f>年齢別人口!#REF!</f>
        <v>#REF!</v>
      </c>
      <c r="E99" s="105">
        <f>'年齢別人口'!E99</f>
        <v>62</v>
      </c>
    </row>
    <row r="100" spans="2:5" ht="13.5">
      <c r="B100" s="26">
        <v>94</v>
      </c>
      <c r="C100" s="38" t="e">
        <f>年齢別人口!#REF!</f>
        <v>#REF!</v>
      </c>
      <c r="D100" s="42" t="e">
        <f>年齢別人口!#REF!</f>
        <v>#REF!</v>
      </c>
      <c r="E100" s="105">
        <f>'年齢別人口'!E100</f>
        <v>49</v>
      </c>
    </row>
    <row r="101" spans="2:5" ht="13.5">
      <c r="B101" s="26">
        <v>95</v>
      </c>
      <c r="C101" s="38" t="e">
        <f>年齢別人口!#REF!</f>
        <v>#REF!</v>
      </c>
      <c r="D101" s="42" t="e">
        <f>年齢別人口!#REF!</f>
        <v>#REF!</v>
      </c>
      <c r="E101" s="105">
        <f>'年齢別人口'!E101</f>
        <v>40</v>
      </c>
    </row>
    <row r="102" spans="2:5" ht="13.5">
      <c r="B102" s="26">
        <v>96</v>
      </c>
      <c r="C102" s="38" t="e">
        <f>年齢別人口!#REF!</f>
        <v>#REF!</v>
      </c>
      <c r="D102" s="42" t="e">
        <f>年齢別人口!#REF!</f>
        <v>#REF!</v>
      </c>
      <c r="E102" s="105">
        <f>'年齢別人口'!E102</f>
        <v>17</v>
      </c>
    </row>
    <row r="103" spans="2:5" ht="13.5">
      <c r="B103" s="26">
        <v>97</v>
      </c>
      <c r="C103" s="38" t="e">
        <f>年齢別人口!#REF!</f>
        <v>#REF!</v>
      </c>
      <c r="D103" s="42" t="e">
        <f>年齢別人口!#REF!</f>
        <v>#REF!</v>
      </c>
      <c r="E103" s="105">
        <f>'年齢別人口'!E103</f>
        <v>22</v>
      </c>
    </row>
    <row r="104" spans="2:5" ht="13.5">
      <c r="B104" s="26">
        <v>98</v>
      </c>
      <c r="C104" s="38" t="e">
        <f>年齢別人口!#REF!</f>
        <v>#REF!</v>
      </c>
      <c r="D104" s="42" t="e">
        <f>年齢別人口!#REF!</f>
        <v>#REF!</v>
      </c>
      <c r="E104" s="105">
        <f>'年齢別人口'!E104</f>
        <v>12</v>
      </c>
    </row>
    <row r="105" spans="2:5" ht="13.5">
      <c r="B105" s="27">
        <v>99</v>
      </c>
      <c r="C105" s="41" t="e">
        <f>年齢別人口!#REF!</f>
        <v>#REF!</v>
      </c>
      <c r="D105" s="44" t="e">
        <f>年齢別人口!#REF!</f>
        <v>#REF!</v>
      </c>
      <c r="E105" s="105">
        <f>'年齢別人口'!E105</f>
        <v>14</v>
      </c>
    </row>
    <row r="106" spans="2:5" ht="13.5">
      <c r="B106" s="28">
        <v>100</v>
      </c>
      <c r="C106" s="42" t="e">
        <f>年齢別人口!#REF!</f>
        <v>#REF!</v>
      </c>
      <c r="D106" s="40" t="e">
        <f>年齢別人口!#REF!</f>
        <v>#REF!</v>
      </c>
      <c r="E106" s="105">
        <f>'年齢別人口'!E106</f>
        <v>9</v>
      </c>
    </row>
    <row r="107" spans="2:5" ht="13.5">
      <c r="B107" s="26">
        <v>101</v>
      </c>
      <c r="C107" s="38" t="e">
        <f>年齢別人口!#REF!</f>
        <v>#REF!</v>
      </c>
      <c r="D107" s="42" t="e">
        <f>年齢別人口!#REF!</f>
        <v>#REF!</v>
      </c>
      <c r="E107" s="105">
        <f>'年齢別人口'!E107</f>
        <v>8</v>
      </c>
    </row>
    <row r="108" spans="2:5" ht="13.5">
      <c r="B108" s="26">
        <v>102</v>
      </c>
      <c r="C108" s="38" t="e">
        <f>年齢別人口!#REF!</f>
        <v>#REF!</v>
      </c>
      <c r="D108" s="42" t="e">
        <f>年齢別人口!#REF!</f>
        <v>#REF!</v>
      </c>
      <c r="E108" s="105">
        <f>'年齢別人口'!E108</f>
        <v>0</v>
      </c>
    </row>
    <row r="109" spans="2:5" ht="13.5">
      <c r="B109" s="26">
        <v>103</v>
      </c>
      <c r="C109" s="38" t="e">
        <f>年齢別人口!#REF!</f>
        <v>#REF!</v>
      </c>
      <c r="D109" s="42" t="e">
        <f>年齢別人口!#REF!</f>
        <v>#REF!</v>
      </c>
      <c r="E109" s="105">
        <f>'年齢別人口'!E109</f>
        <v>2</v>
      </c>
    </row>
    <row r="110" spans="2:5" ht="13.5">
      <c r="B110" s="26">
        <v>104</v>
      </c>
      <c r="C110" s="38" t="e">
        <f>年齢別人口!#REF!</f>
        <v>#REF!</v>
      </c>
      <c r="D110" s="42" t="e">
        <f>年齢別人口!#REF!</f>
        <v>#REF!</v>
      </c>
      <c r="E110" s="105">
        <f>'年齢別人口'!E110</f>
        <v>1</v>
      </c>
    </row>
    <row r="111" spans="2:5" ht="13.5">
      <c r="B111" s="26">
        <v>105</v>
      </c>
      <c r="C111" s="38" t="e">
        <f>年齢別人口!#REF!</f>
        <v>#REF!</v>
      </c>
      <c r="D111" s="42" t="e">
        <f>年齢別人口!#REF!</f>
        <v>#REF!</v>
      </c>
      <c r="E111" s="105">
        <f>'年齢別人口'!E111</f>
        <v>1</v>
      </c>
    </row>
    <row r="112" spans="2:5" ht="13.5">
      <c r="B112" s="26">
        <v>106</v>
      </c>
      <c r="C112" s="38" t="e">
        <f>年齢別人口!#REF!</f>
        <v>#REF!</v>
      </c>
      <c r="D112" s="42" t="e">
        <f>年齢別人口!#REF!</f>
        <v>#REF!</v>
      </c>
      <c r="E112" s="105">
        <f>'年齢別人口'!E112</f>
        <v>0</v>
      </c>
    </row>
    <row r="113" spans="2:5" ht="13.5">
      <c r="B113" s="26">
        <v>107</v>
      </c>
      <c r="C113" s="38" t="e">
        <f>年齢別人口!#REF!</f>
        <v>#REF!</v>
      </c>
      <c r="D113" s="42" t="e">
        <f>年齢別人口!#REF!</f>
        <v>#REF!</v>
      </c>
      <c r="E113" s="105">
        <f>'年齢別人口'!E113</f>
        <v>0</v>
      </c>
    </row>
    <row r="114" spans="2:5" ht="13.5">
      <c r="B114" s="26">
        <v>108</v>
      </c>
      <c r="C114" s="38" t="e">
        <f>年齢別人口!#REF!</f>
        <v>#REF!</v>
      </c>
      <c r="D114" s="42" t="e">
        <f>年齢別人口!#REF!</f>
        <v>#REF!</v>
      </c>
      <c r="E114" s="105">
        <f>'年齢別人口'!E114</f>
        <v>0</v>
      </c>
    </row>
    <row r="115" spans="2:5" ht="13.5">
      <c r="B115" s="27">
        <v>109</v>
      </c>
      <c r="C115" s="39" t="e">
        <f>年齢別人口!#REF!</f>
        <v>#REF!</v>
      </c>
      <c r="D115" s="43" t="e">
        <f>年齢別人口!#REF!</f>
        <v>#REF!</v>
      </c>
      <c r="E115" s="105">
        <f>'年齢別人口'!E115</f>
        <v>1</v>
      </c>
    </row>
    <row r="116" spans="2:5" ht="14.25" thickBot="1">
      <c r="B116" s="32" t="s">
        <v>39</v>
      </c>
      <c r="C116" s="45" t="e">
        <f>年齢別人口!#REF!</f>
        <v>#REF!</v>
      </c>
      <c r="D116" s="42" t="e">
        <f>年齢別人口!#REF!</f>
        <v>#REF!</v>
      </c>
      <c r="E116" s="102">
        <f>'年齢別人口'!E116</f>
        <v>0</v>
      </c>
    </row>
    <row r="117" spans="2:5" ht="14.25" thickBot="1">
      <c r="B117" s="33" t="s">
        <v>40</v>
      </c>
      <c r="C117" s="34" t="e">
        <f>SUM(C6:C116)</f>
        <v>#REF!</v>
      </c>
      <c r="D117" s="34" t="e">
        <f>SUM(D6:D116)</f>
        <v>#REF!</v>
      </c>
      <c r="E117" s="103">
        <f>SUM(E6:E116)</f>
        <v>29630</v>
      </c>
    </row>
  </sheetData>
  <sheetProtection sheet="1"/>
  <mergeCells count="3">
    <mergeCell ref="B4:E4"/>
    <mergeCell ref="B3:E3"/>
    <mergeCell ref="B1:E2"/>
  </mergeCells>
  <printOptions/>
  <pageMargins left="0.75" right="0.75" top="0.57" bottom="0.67" header="0.512" footer="0.67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pane ySplit="5" topLeftCell="A6" activePane="bottomLeft" state="frozen"/>
      <selection pane="topLeft" activeCell="H5" sqref="H5:I54"/>
      <selection pane="bottomLeft" activeCell="A1" sqref="A1"/>
    </sheetView>
  </sheetViews>
  <sheetFormatPr defaultColWidth="8.796875" defaultRowHeight="14.25"/>
  <cols>
    <col min="1" max="1" width="6.09765625" style="21" customWidth="1"/>
    <col min="2" max="2" width="10.59765625" style="21" customWidth="1"/>
    <col min="3" max="3" width="10.5" style="21" customWidth="1"/>
    <col min="4" max="5" width="10.59765625" style="21" customWidth="1"/>
    <col min="6" max="16384" width="9" style="21" customWidth="1"/>
  </cols>
  <sheetData>
    <row r="1" spans="1:5" ht="13.5">
      <c r="A1" s="46"/>
      <c r="B1" s="192" t="s">
        <v>77</v>
      </c>
      <c r="C1" s="192"/>
      <c r="D1" s="192"/>
      <c r="E1" s="192"/>
    </row>
    <row r="2" spans="1:5" ht="18.75" customHeight="1">
      <c r="A2" s="46"/>
      <c r="B2" s="192"/>
      <c r="C2" s="192"/>
      <c r="D2" s="192"/>
      <c r="E2" s="192"/>
    </row>
    <row r="3" spans="1:5" ht="13.5">
      <c r="A3" s="46"/>
      <c r="B3" s="191" t="s">
        <v>79</v>
      </c>
      <c r="C3" s="191"/>
      <c r="D3" s="191"/>
      <c r="E3" s="191"/>
    </row>
    <row r="4" spans="1:5" ht="14.25" thickBot="1">
      <c r="A4" s="46"/>
      <c r="B4" s="193" t="str">
        <f>'人口・世帯数'!B4</f>
        <v>平成28年１月末日現在</v>
      </c>
      <c r="C4" s="193"/>
      <c r="D4" s="193"/>
      <c r="E4" s="193"/>
    </row>
    <row r="5" spans="1:5" ht="13.5">
      <c r="A5" s="46"/>
      <c r="B5" s="23" t="s">
        <v>38</v>
      </c>
      <c r="C5" s="24" t="s">
        <v>2</v>
      </c>
      <c r="D5" s="24" t="s">
        <v>3</v>
      </c>
      <c r="E5" s="25" t="s">
        <v>4</v>
      </c>
    </row>
    <row r="6" spans="1:5" ht="13.5">
      <c r="A6" s="46"/>
      <c r="B6" s="26">
        <v>0</v>
      </c>
      <c r="C6" s="38">
        <f>'年齢別人口'!C6</f>
        <v>120</v>
      </c>
      <c r="D6" s="38">
        <f>'年齢別人口'!D6</f>
        <v>111</v>
      </c>
      <c r="E6" s="29">
        <f aca="true" t="shared" si="0" ref="E6:E69">SUM(C6:D6)</f>
        <v>231</v>
      </c>
    </row>
    <row r="7" spans="1:5" ht="13.5">
      <c r="A7" s="46"/>
      <c r="B7" s="26">
        <v>1</v>
      </c>
      <c r="C7" s="38">
        <f>'年齢別人口'!C7</f>
        <v>138</v>
      </c>
      <c r="D7" s="38">
        <f>'年齢別人口'!D7</f>
        <v>119</v>
      </c>
      <c r="E7" s="29">
        <f t="shared" si="0"/>
        <v>257</v>
      </c>
    </row>
    <row r="8" spans="1:5" ht="13.5">
      <c r="A8" s="46"/>
      <c r="B8" s="26">
        <v>2</v>
      </c>
      <c r="C8" s="38">
        <f>'年齢別人口'!C8</f>
        <v>131</v>
      </c>
      <c r="D8" s="38">
        <f>'年齢別人口'!D8</f>
        <v>135</v>
      </c>
      <c r="E8" s="29">
        <f t="shared" si="0"/>
        <v>266</v>
      </c>
    </row>
    <row r="9" spans="1:5" ht="13.5">
      <c r="A9" s="46"/>
      <c r="B9" s="26">
        <v>3</v>
      </c>
      <c r="C9" s="38">
        <f>'年齢別人口'!C9</f>
        <v>136</v>
      </c>
      <c r="D9" s="38">
        <f>'年齢別人口'!D9</f>
        <v>133</v>
      </c>
      <c r="E9" s="29">
        <f t="shared" si="0"/>
        <v>269</v>
      </c>
    </row>
    <row r="10" spans="1:5" ht="13.5">
      <c r="A10" s="46"/>
      <c r="B10" s="26">
        <v>4</v>
      </c>
      <c r="C10" s="38">
        <f>'年齢別人口'!C10</f>
        <v>148</v>
      </c>
      <c r="D10" s="38">
        <f>'年齢別人口'!D10</f>
        <v>126</v>
      </c>
      <c r="E10" s="29">
        <f t="shared" si="0"/>
        <v>274</v>
      </c>
    </row>
    <row r="11" spans="1:5" ht="13.5">
      <c r="A11" s="46"/>
      <c r="B11" s="26">
        <v>5</v>
      </c>
      <c r="C11" s="38">
        <f>'年齢別人口'!C11</f>
        <v>145</v>
      </c>
      <c r="D11" s="38">
        <f>'年齢別人口'!D11</f>
        <v>140</v>
      </c>
      <c r="E11" s="29">
        <f t="shared" si="0"/>
        <v>285</v>
      </c>
    </row>
    <row r="12" spans="1:5" ht="13.5">
      <c r="A12" s="46"/>
      <c r="B12" s="26">
        <v>6</v>
      </c>
      <c r="C12" s="38">
        <f>'年齢別人口'!C12</f>
        <v>150</v>
      </c>
      <c r="D12" s="38">
        <f>'年齢別人口'!D12</f>
        <v>143</v>
      </c>
      <c r="E12" s="29">
        <f t="shared" si="0"/>
        <v>293</v>
      </c>
    </row>
    <row r="13" spans="1:5" ht="13.5">
      <c r="A13" s="46"/>
      <c r="B13" s="26">
        <v>7</v>
      </c>
      <c r="C13" s="38">
        <f>'年齢別人口'!C13</f>
        <v>143</v>
      </c>
      <c r="D13" s="38">
        <f>'年齢別人口'!D13</f>
        <v>146</v>
      </c>
      <c r="E13" s="29">
        <f t="shared" si="0"/>
        <v>289</v>
      </c>
    </row>
    <row r="14" spans="1:5" ht="13.5">
      <c r="A14" s="46"/>
      <c r="B14" s="26">
        <v>8</v>
      </c>
      <c r="C14" s="38">
        <f>'年齢別人口'!C14</f>
        <v>132</v>
      </c>
      <c r="D14" s="38">
        <f>'年齢別人口'!D14</f>
        <v>133</v>
      </c>
      <c r="E14" s="29">
        <f t="shared" si="0"/>
        <v>265</v>
      </c>
    </row>
    <row r="15" spans="1:5" ht="13.5">
      <c r="A15" s="46"/>
      <c r="B15" s="27">
        <v>9</v>
      </c>
      <c r="C15" s="39">
        <f>'年齢別人口'!C15</f>
        <v>139</v>
      </c>
      <c r="D15" s="39">
        <f>'年齢別人口'!D15</f>
        <v>123</v>
      </c>
      <c r="E15" s="30">
        <f t="shared" si="0"/>
        <v>262</v>
      </c>
    </row>
    <row r="16" spans="1:5" ht="13.5">
      <c r="A16" s="46"/>
      <c r="B16" s="28">
        <v>10</v>
      </c>
      <c r="C16" s="40">
        <f>'年齢別人口'!C16</f>
        <v>130</v>
      </c>
      <c r="D16" s="40">
        <f>'年齢別人口'!D16</f>
        <v>124</v>
      </c>
      <c r="E16" s="31">
        <f t="shared" si="0"/>
        <v>254</v>
      </c>
    </row>
    <row r="17" spans="1:5" ht="13.5">
      <c r="A17" s="46"/>
      <c r="B17" s="26">
        <v>11</v>
      </c>
      <c r="C17" s="38">
        <f>'年齢別人口'!C17</f>
        <v>140</v>
      </c>
      <c r="D17" s="38">
        <f>'年齢別人口'!D17</f>
        <v>139</v>
      </c>
      <c r="E17" s="29">
        <f t="shared" si="0"/>
        <v>279</v>
      </c>
    </row>
    <row r="18" spans="1:5" ht="13.5">
      <c r="A18" s="46"/>
      <c r="B18" s="26">
        <v>12</v>
      </c>
      <c r="C18" s="38">
        <f>'年齢別人口'!C18</f>
        <v>127</v>
      </c>
      <c r="D18" s="38">
        <f>'年齢別人口'!D18</f>
        <v>126</v>
      </c>
      <c r="E18" s="29">
        <f t="shared" si="0"/>
        <v>253</v>
      </c>
    </row>
    <row r="19" spans="1:5" ht="13.5">
      <c r="A19" s="46"/>
      <c r="B19" s="26">
        <v>13</v>
      </c>
      <c r="C19" s="38">
        <f>'年齢別人口'!C19</f>
        <v>156</v>
      </c>
      <c r="D19" s="38">
        <f>'年齢別人口'!D19</f>
        <v>143</v>
      </c>
      <c r="E19" s="29">
        <f t="shared" si="0"/>
        <v>299</v>
      </c>
    </row>
    <row r="20" spans="1:5" ht="13.5">
      <c r="A20" s="46"/>
      <c r="B20" s="26">
        <v>14</v>
      </c>
      <c r="C20" s="38">
        <f>'年齢別人口'!C20</f>
        <v>169</v>
      </c>
      <c r="D20" s="38">
        <f>'年齢別人口'!D20</f>
        <v>123</v>
      </c>
      <c r="E20" s="29">
        <f t="shared" si="0"/>
        <v>292</v>
      </c>
    </row>
    <row r="21" spans="1:5" ht="13.5">
      <c r="A21" s="46"/>
      <c r="B21" s="26">
        <v>15</v>
      </c>
      <c r="C21" s="38">
        <f>'年齢別人口'!C21</f>
        <v>159</v>
      </c>
      <c r="D21" s="38">
        <f>'年齢別人口'!D21</f>
        <v>154</v>
      </c>
      <c r="E21" s="29">
        <f t="shared" si="0"/>
        <v>313</v>
      </c>
    </row>
    <row r="22" spans="1:5" ht="13.5">
      <c r="A22" s="46"/>
      <c r="B22" s="26">
        <v>16</v>
      </c>
      <c r="C22" s="38">
        <f>'年齢別人口'!C22</f>
        <v>139</v>
      </c>
      <c r="D22" s="38">
        <f>'年齢別人口'!D22</f>
        <v>143</v>
      </c>
      <c r="E22" s="29">
        <f t="shared" si="0"/>
        <v>282</v>
      </c>
    </row>
    <row r="23" spans="1:5" ht="13.5">
      <c r="A23" s="46"/>
      <c r="B23" s="26">
        <v>17</v>
      </c>
      <c r="C23" s="38">
        <f>'年齢別人口'!C23</f>
        <v>144</v>
      </c>
      <c r="D23" s="38">
        <f>'年齢別人口'!D23</f>
        <v>150</v>
      </c>
      <c r="E23" s="29">
        <f t="shared" si="0"/>
        <v>294</v>
      </c>
    </row>
    <row r="24" spans="1:5" ht="13.5">
      <c r="A24" s="46"/>
      <c r="B24" s="26">
        <v>18</v>
      </c>
      <c r="C24" s="38">
        <f>'年齢別人口'!C24</f>
        <v>152</v>
      </c>
      <c r="D24" s="38">
        <f>'年齢別人口'!D24</f>
        <v>155</v>
      </c>
      <c r="E24" s="29">
        <f t="shared" si="0"/>
        <v>307</v>
      </c>
    </row>
    <row r="25" spans="1:5" ht="13.5">
      <c r="A25" s="46"/>
      <c r="B25" s="27">
        <v>19</v>
      </c>
      <c r="C25" s="41">
        <f>'年齢別人口'!C25</f>
        <v>167</v>
      </c>
      <c r="D25" s="41">
        <f>'年齢別人口'!D25</f>
        <v>155</v>
      </c>
      <c r="E25" s="30">
        <f t="shared" si="0"/>
        <v>322</v>
      </c>
    </row>
    <row r="26" spans="1:5" ht="13.5">
      <c r="A26" s="46"/>
      <c r="B26" s="28">
        <v>20</v>
      </c>
      <c r="C26" s="42">
        <f>'年齢別人口'!C26</f>
        <v>129</v>
      </c>
      <c r="D26" s="42">
        <f>'年齢別人口'!D26</f>
        <v>160</v>
      </c>
      <c r="E26" s="31">
        <f t="shared" si="0"/>
        <v>289</v>
      </c>
    </row>
    <row r="27" spans="1:5" ht="13.5">
      <c r="A27" s="46"/>
      <c r="B27" s="26">
        <v>21</v>
      </c>
      <c r="C27" s="38">
        <f>'年齢別人口'!C27</f>
        <v>171</v>
      </c>
      <c r="D27" s="38">
        <f>'年齢別人口'!D27</f>
        <v>145</v>
      </c>
      <c r="E27" s="29">
        <f t="shared" si="0"/>
        <v>316</v>
      </c>
    </row>
    <row r="28" spans="1:5" ht="13.5">
      <c r="A28" s="46"/>
      <c r="B28" s="26">
        <v>22</v>
      </c>
      <c r="C28" s="38">
        <f>'年齢別人口'!C28</f>
        <v>149</v>
      </c>
      <c r="D28" s="38">
        <f>'年齢別人口'!D28</f>
        <v>135</v>
      </c>
      <c r="E28" s="29">
        <f t="shared" si="0"/>
        <v>284</v>
      </c>
    </row>
    <row r="29" spans="1:5" ht="13.5">
      <c r="A29" s="46"/>
      <c r="B29" s="26">
        <v>23</v>
      </c>
      <c r="C29" s="38">
        <f>'年齢別人口'!C29</f>
        <v>137</v>
      </c>
      <c r="D29" s="38">
        <f>'年齢別人口'!D29</f>
        <v>127</v>
      </c>
      <c r="E29" s="29">
        <f t="shared" si="0"/>
        <v>264</v>
      </c>
    </row>
    <row r="30" spans="1:5" ht="13.5">
      <c r="A30" s="46"/>
      <c r="B30" s="26">
        <v>24</v>
      </c>
      <c r="C30" s="38">
        <f>'年齢別人口'!C30</f>
        <v>124</v>
      </c>
      <c r="D30" s="38">
        <f>'年齢別人口'!D30</f>
        <v>136</v>
      </c>
      <c r="E30" s="29">
        <f t="shared" si="0"/>
        <v>260</v>
      </c>
    </row>
    <row r="31" spans="1:5" ht="13.5">
      <c r="A31" s="46"/>
      <c r="B31" s="26">
        <v>25</v>
      </c>
      <c r="C31" s="38">
        <f>'年齢別人口'!C31</f>
        <v>130</v>
      </c>
      <c r="D31" s="38">
        <f>'年齢別人口'!D31</f>
        <v>141</v>
      </c>
      <c r="E31" s="29">
        <f t="shared" si="0"/>
        <v>271</v>
      </c>
    </row>
    <row r="32" spans="1:5" ht="13.5">
      <c r="A32" s="46"/>
      <c r="B32" s="26">
        <v>26</v>
      </c>
      <c r="C32" s="38">
        <f>'年齢別人口'!C32</f>
        <v>121</v>
      </c>
      <c r="D32" s="38">
        <f>'年齢別人口'!D32</f>
        <v>123</v>
      </c>
      <c r="E32" s="29">
        <f t="shared" si="0"/>
        <v>244</v>
      </c>
    </row>
    <row r="33" spans="1:5" ht="13.5">
      <c r="A33" s="46"/>
      <c r="B33" s="26">
        <v>27</v>
      </c>
      <c r="C33" s="38">
        <f>'年齢別人口'!C33</f>
        <v>119</v>
      </c>
      <c r="D33" s="38">
        <f>'年齢別人口'!D33</f>
        <v>136</v>
      </c>
      <c r="E33" s="29">
        <f t="shared" si="0"/>
        <v>255</v>
      </c>
    </row>
    <row r="34" spans="1:5" ht="13.5">
      <c r="A34" s="46"/>
      <c r="B34" s="26">
        <v>28</v>
      </c>
      <c r="C34" s="38">
        <f>'年齢別人口'!C34</f>
        <v>131</v>
      </c>
      <c r="D34" s="38">
        <f>'年齢別人口'!D34</f>
        <v>161</v>
      </c>
      <c r="E34" s="29">
        <f t="shared" si="0"/>
        <v>292</v>
      </c>
    </row>
    <row r="35" spans="1:5" ht="13.5">
      <c r="A35" s="46"/>
      <c r="B35" s="27">
        <v>29</v>
      </c>
      <c r="C35" s="39">
        <f>'年齢別人口'!C35</f>
        <v>140</v>
      </c>
      <c r="D35" s="39">
        <f>'年齢別人口'!D35</f>
        <v>134</v>
      </c>
      <c r="E35" s="30">
        <f t="shared" si="0"/>
        <v>274</v>
      </c>
    </row>
    <row r="36" spans="1:5" ht="13.5">
      <c r="A36" s="46"/>
      <c r="B36" s="28">
        <v>30</v>
      </c>
      <c r="C36" s="40">
        <f>'年齢別人口'!C36</f>
        <v>145</v>
      </c>
      <c r="D36" s="40">
        <f>'年齢別人口'!D36</f>
        <v>133</v>
      </c>
      <c r="E36" s="31">
        <f t="shared" si="0"/>
        <v>278</v>
      </c>
    </row>
    <row r="37" spans="1:5" ht="13.5">
      <c r="A37" s="46"/>
      <c r="B37" s="26">
        <v>31</v>
      </c>
      <c r="C37" s="38">
        <f>'年齢別人口'!C37</f>
        <v>138</v>
      </c>
      <c r="D37" s="38">
        <f>'年齢別人口'!D37</f>
        <v>145</v>
      </c>
      <c r="E37" s="29">
        <f t="shared" si="0"/>
        <v>283</v>
      </c>
    </row>
    <row r="38" spans="1:5" ht="13.5">
      <c r="A38" s="46"/>
      <c r="B38" s="26">
        <v>32</v>
      </c>
      <c r="C38" s="38">
        <f>'年齢別人口'!C38</f>
        <v>178</v>
      </c>
      <c r="D38" s="38">
        <f>'年齢別人口'!D38</f>
        <v>176</v>
      </c>
      <c r="E38" s="29">
        <f t="shared" si="0"/>
        <v>354</v>
      </c>
    </row>
    <row r="39" spans="1:5" ht="13.5">
      <c r="A39" s="46"/>
      <c r="B39" s="26">
        <v>33</v>
      </c>
      <c r="C39" s="38">
        <f>'年齢別人口'!C39</f>
        <v>175</v>
      </c>
      <c r="D39" s="38">
        <f>'年齢別人口'!D39</f>
        <v>164</v>
      </c>
      <c r="E39" s="29">
        <f t="shared" si="0"/>
        <v>339</v>
      </c>
    </row>
    <row r="40" spans="1:5" ht="13.5">
      <c r="A40" s="46"/>
      <c r="B40" s="26">
        <v>34</v>
      </c>
      <c r="C40" s="38">
        <f>'年齢別人口'!C40</f>
        <v>185</v>
      </c>
      <c r="D40" s="38">
        <f>'年齢別人口'!D40</f>
        <v>161</v>
      </c>
      <c r="E40" s="29">
        <f t="shared" si="0"/>
        <v>346</v>
      </c>
    </row>
    <row r="41" spans="1:5" ht="13.5">
      <c r="A41" s="46"/>
      <c r="B41" s="26">
        <v>35</v>
      </c>
      <c r="C41" s="38">
        <f>'年齢別人口'!C41</f>
        <v>162</v>
      </c>
      <c r="D41" s="38">
        <f>'年齢別人口'!D41</f>
        <v>209</v>
      </c>
      <c r="E41" s="29">
        <f t="shared" si="0"/>
        <v>371</v>
      </c>
    </row>
    <row r="42" spans="1:5" ht="13.5">
      <c r="A42" s="46"/>
      <c r="B42" s="26">
        <v>36</v>
      </c>
      <c r="C42" s="38">
        <f>'年齢別人口'!C42</f>
        <v>206</v>
      </c>
      <c r="D42" s="38">
        <f>'年齢別人口'!D42</f>
        <v>173</v>
      </c>
      <c r="E42" s="29">
        <f t="shared" si="0"/>
        <v>379</v>
      </c>
    </row>
    <row r="43" spans="1:5" ht="13.5">
      <c r="A43" s="46"/>
      <c r="B43" s="26">
        <v>37</v>
      </c>
      <c r="C43" s="38">
        <f>'年齢別人口'!C43</f>
        <v>216</v>
      </c>
      <c r="D43" s="38">
        <f>'年齢別人口'!D43</f>
        <v>200</v>
      </c>
      <c r="E43" s="29">
        <f t="shared" si="0"/>
        <v>416</v>
      </c>
    </row>
    <row r="44" spans="1:5" ht="13.5">
      <c r="A44" s="46"/>
      <c r="B44" s="26">
        <v>38</v>
      </c>
      <c r="C44" s="38">
        <f>'年齢別人口'!C44</f>
        <v>223</v>
      </c>
      <c r="D44" s="38">
        <f>'年齢別人口'!D44</f>
        <v>183</v>
      </c>
      <c r="E44" s="29">
        <f t="shared" si="0"/>
        <v>406</v>
      </c>
    </row>
    <row r="45" spans="1:5" ht="13.5">
      <c r="A45" s="46"/>
      <c r="B45" s="27">
        <v>39</v>
      </c>
      <c r="C45" s="41">
        <f>'年齢別人口'!C45</f>
        <v>174</v>
      </c>
      <c r="D45" s="41">
        <f>'年齢別人口'!D45</f>
        <v>192</v>
      </c>
      <c r="E45" s="30">
        <f t="shared" si="0"/>
        <v>366</v>
      </c>
    </row>
    <row r="46" spans="1:5" ht="13.5">
      <c r="A46" s="46"/>
      <c r="B46" s="28">
        <v>40</v>
      </c>
      <c r="C46" s="42">
        <f>'年齢別人口'!C46</f>
        <v>205</v>
      </c>
      <c r="D46" s="42">
        <f>'年齢別人口'!D46</f>
        <v>194</v>
      </c>
      <c r="E46" s="31">
        <f t="shared" si="0"/>
        <v>399</v>
      </c>
    </row>
    <row r="47" spans="1:5" ht="13.5">
      <c r="A47" s="46"/>
      <c r="B47" s="26">
        <v>41</v>
      </c>
      <c r="C47" s="38">
        <f>'年齢別人口'!C47</f>
        <v>239</v>
      </c>
      <c r="D47" s="38">
        <f>'年齢別人口'!D47</f>
        <v>199</v>
      </c>
      <c r="E47" s="29">
        <f t="shared" si="0"/>
        <v>438</v>
      </c>
    </row>
    <row r="48" spans="1:5" ht="13.5">
      <c r="A48" s="46"/>
      <c r="B48" s="26">
        <v>42</v>
      </c>
      <c r="C48" s="38">
        <f>'年齢別人口'!C48</f>
        <v>204</v>
      </c>
      <c r="D48" s="38">
        <f>'年齢別人口'!D48</f>
        <v>200</v>
      </c>
      <c r="E48" s="29">
        <f t="shared" si="0"/>
        <v>404</v>
      </c>
    </row>
    <row r="49" spans="1:5" ht="13.5">
      <c r="A49" s="46"/>
      <c r="B49" s="26">
        <v>43</v>
      </c>
      <c r="C49" s="38">
        <f>'年齢別人口'!C49</f>
        <v>213</v>
      </c>
      <c r="D49" s="38">
        <f>'年齢別人口'!D49</f>
        <v>218</v>
      </c>
      <c r="E49" s="29">
        <f t="shared" si="0"/>
        <v>431</v>
      </c>
    </row>
    <row r="50" spans="1:5" ht="13.5">
      <c r="A50" s="46"/>
      <c r="B50" s="26">
        <v>44</v>
      </c>
      <c r="C50" s="38">
        <f>'年齢別人口'!C50</f>
        <v>191</v>
      </c>
      <c r="D50" s="38">
        <f>'年齢別人口'!D50</f>
        <v>172</v>
      </c>
      <c r="E50" s="29">
        <f t="shared" si="0"/>
        <v>363</v>
      </c>
    </row>
    <row r="51" spans="1:5" ht="13.5">
      <c r="A51" s="46"/>
      <c r="B51" s="26">
        <v>45</v>
      </c>
      <c r="C51" s="38">
        <f>'年齢別人口'!C51</f>
        <v>177</v>
      </c>
      <c r="D51" s="38">
        <f>'年齢別人口'!D51</f>
        <v>193</v>
      </c>
      <c r="E51" s="29">
        <f t="shared" si="0"/>
        <v>370</v>
      </c>
    </row>
    <row r="52" spans="1:5" ht="13.5">
      <c r="A52" s="46"/>
      <c r="B52" s="26">
        <v>46</v>
      </c>
      <c r="C52" s="38">
        <f>'年齢別人口'!C52</f>
        <v>206</v>
      </c>
      <c r="D52" s="38">
        <f>'年齢別人口'!D52</f>
        <v>200</v>
      </c>
      <c r="E52" s="29">
        <f t="shared" si="0"/>
        <v>406</v>
      </c>
    </row>
    <row r="53" spans="1:5" ht="13.5">
      <c r="A53" s="46"/>
      <c r="B53" s="26">
        <v>47</v>
      </c>
      <c r="C53" s="38">
        <f>'年齢別人口'!C53</f>
        <v>167</v>
      </c>
      <c r="D53" s="38">
        <f>'年齢別人口'!D53</f>
        <v>177</v>
      </c>
      <c r="E53" s="29">
        <f t="shared" si="0"/>
        <v>344</v>
      </c>
    </row>
    <row r="54" spans="1:5" ht="13.5">
      <c r="A54" s="46"/>
      <c r="B54" s="26">
        <v>48</v>
      </c>
      <c r="C54" s="38">
        <f>'年齢別人口'!C54</f>
        <v>170</v>
      </c>
      <c r="D54" s="38">
        <f>'年齢別人口'!D54</f>
        <v>181</v>
      </c>
      <c r="E54" s="29">
        <f t="shared" si="0"/>
        <v>351</v>
      </c>
    </row>
    <row r="55" spans="1:5" ht="13.5">
      <c r="A55" s="46"/>
      <c r="B55" s="27">
        <v>49</v>
      </c>
      <c r="C55" s="39">
        <f>'年齢別人口'!C55</f>
        <v>131</v>
      </c>
      <c r="D55" s="39">
        <f>'年齢別人口'!D55</f>
        <v>145</v>
      </c>
      <c r="E55" s="30">
        <f t="shared" si="0"/>
        <v>276</v>
      </c>
    </row>
    <row r="56" spans="1:5" ht="13.5">
      <c r="A56" s="46"/>
      <c r="B56" s="28">
        <v>50</v>
      </c>
      <c r="C56" s="40">
        <f>'年齢別人口'!C56</f>
        <v>150</v>
      </c>
      <c r="D56" s="40">
        <f>'年齢別人口'!D56</f>
        <v>185</v>
      </c>
      <c r="E56" s="31">
        <f t="shared" si="0"/>
        <v>335</v>
      </c>
    </row>
    <row r="57" spans="1:5" ht="13.5">
      <c r="A57" s="46"/>
      <c r="B57" s="26">
        <v>51</v>
      </c>
      <c r="C57" s="38">
        <f>'年齢別人口'!C57</f>
        <v>169</v>
      </c>
      <c r="D57" s="38">
        <f>'年齢別人口'!D57</f>
        <v>205</v>
      </c>
      <c r="E57" s="29">
        <f t="shared" si="0"/>
        <v>374</v>
      </c>
    </row>
    <row r="58" spans="1:5" ht="13.5">
      <c r="A58" s="46"/>
      <c r="B58" s="26">
        <v>52</v>
      </c>
      <c r="C58" s="38">
        <f>'年齢別人口'!C58</f>
        <v>170</v>
      </c>
      <c r="D58" s="38">
        <f>'年齢別人口'!D58</f>
        <v>177</v>
      </c>
      <c r="E58" s="29">
        <f t="shared" si="0"/>
        <v>347</v>
      </c>
    </row>
    <row r="59" spans="1:5" ht="13.5">
      <c r="A59" s="46"/>
      <c r="B59" s="26">
        <v>53</v>
      </c>
      <c r="C59" s="38">
        <f>'年齢別人口'!C59</f>
        <v>138</v>
      </c>
      <c r="D59" s="38">
        <f>'年齢別人口'!D59</f>
        <v>158</v>
      </c>
      <c r="E59" s="29">
        <f t="shared" si="0"/>
        <v>296</v>
      </c>
    </row>
    <row r="60" spans="1:5" ht="13.5">
      <c r="A60" s="46"/>
      <c r="B60" s="26">
        <v>54</v>
      </c>
      <c r="C60" s="38">
        <f>'年齢別人口'!C60</f>
        <v>188</v>
      </c>
      <c r="D60" s="38">
        <f>'年齢別人口'!D60</f>
        <v>172</v>
      </c>
      <c r="E60" s="29">
        <f t="shared" si="0"/>
        <v>360</v>
      </c>
    </row>
    <row r="61" spans="1:5" ht="13.5">
      <c r="A61" s="46"/>
      <c r="B61" s="26">
        <v>55</v>
      </c>
      <c r="C61" s="38">
        <f>'年齢別人口'!C61</f>
        <v>178</v>
      </c>
      <c r="D61" s="38">
        <f>'年齢別人口'!D61</f>
        <v>187</v>
      </c>
      <c r="E61" s="29">
        <f t="shared" si="0"/>
        <v>365</v>
      </c>
    </row>
    <row r="62" spans="1:5" ht="13.5">
      <c r="A62" s="46"/>
      <c r="B62" s="26">
        <v>56</v>
      </c>
      <c r="C62" s="38">
        <f>'年齢別人口'!C62</f>
        <v>168</v>
      </c>
      <c r="D62" s="38">
        <f>'年齢別人口'!D62</f>
        <v>190</v>
      </c>
      <c r="E62" s="29">
        <f t="shared" si="0"/>
        <v>358</v>
      </c>
    </row>
    <row r="63" spans="1:5" ht="13.5">
      <c r="A63" s="46"/>
      <c r="B63" s="26">
        <v>57</v>
      </c>
      <c r="C63" s="38">
        <f>'年齢別人口'!C63</f>
        <v>184</v>
      </c>
      <c r="D63" s="38">
        <f>'年齢別人口'!D63</f>
        <v>168</v>
      </c>
      <c r="E63" s="29">
        <f t="shared" si="0"/>
        <v>352</v>
      </c>
    </row>
    <row r="64" spans="1:5" ht="13.5">
      <c r="A64" s="46"/>
      <c r="B64" s="26">
        <v>58</v>
      </c>
      <c r="C64" s="38">
        <f>'年齢別人口'!C64</f>
        <v>188</v>
      </c>
      <c r="D64" s="38">
        <f>'年齢別人口'!D64</f>
        <v>188</v>
      </c>
      <c r="E64" s="29">
        <f t="shared" si="0"/>
        <v>376</v>
      </c>
    </row>
    <row r="65" spans="1:5" ht="13.5">
      <c r="A65" s="46"/>
      <c r="B65" s="27">
        <v>59</v>
      </c>
      <c r="C65" s="41">
        <f>'年齢別人口'!C65</f>
        <v>213</v>
      </c>
      <c r="D65" s="41">
        <f>'年齢別人口'!D65</f>
        <v>216</v>
      </c>
      <c r="E65" s="30">
        <f t="shared" si="0"/>
        <v>429</v>
      </c>
    </row>
    <row r="66" spans="1:5" ht="13.5">
      <c r="A66" s="46"/>
      <c r="B66" s="28">
        <v>60</v>
      </c>
      <c r="C66" s="41">
        <f>'年齢別人口'!C66</f>
        <v>196</v>
      </c>
      <c r="D66" s="41">
        <f>'年齢別人口'!D66</f>
        <v>241</v>
      </c>
      <c r="E66" s="31">
        <f t="shared" si="0"/>
        <v>437</v>
      </c>
    </row>
    <row r="67" spans="1:5" ht="13.5">
      <c r="A67" s="46"/>
      <c r="B67" s="26">
        <v>61</v>
      </c>
      <c r="C67" s="41">
        <f>'年齢別人口'!C67</f>
        <v>209</v>
      </c>
      <c r="D67" s="41">
        <f>'年齢別人口'!D67</f>
        <v>209</v>
      </c>
      <c r="E67" s="29">
        <f t="shared" si="0"/>
        <v>418</v>
      </c>
    </row>
    <row r="68" spans="1:5" ht="13.5">
      <c r="A68" s="46"/>
      <c r="B68" s="26">
        <v>62</v>
      </c>
      <c r="C68" s="41">
        <f>'年齢別人口'!C68</f>
        <v>227</v>
      </c>
      <c r="D68" s="41">
        <f>'年齢別人口'!D68</f>
        <v>233</v>
      </c>
      <c r="E68" s="29">
        <f t="shared" si="0"/>
        <v>460</v>
      </c>
    </row>
    <row r="69" spans="1:5" ht="13.5">
      <c r="A69" s="46"/>
      <c r="B69" s="26">
        <v>63</v>
      </c>
      <c r="C69" s="41">
        <f>'年齢別人口'!C69</f>
        <v>217</v>
      </c>
      <c r="D69" s="41">
        <f>'年齢別人口'!D69</f>
        <v>238</v>
      </c>
      <c r="E69" s="29">
        <f t="shared" si="0"/>
        <v>455</v>
      </c>
    </row>
    <row r="70" spans="1:5" ht="13.5">
      <c r="A70" s="46"/>
      <c r="B70" s="26">
        <v>64</v>
      </c>
      <c r="C70" s="41">
        <f>'年齢別人口'!C70</f>
        <v>245</v>
      </c>
      <c r="D70" s="41">
        <f>'年齢別人口'!D70</f>
        <v>279</v>
      </c>
      <c r="E70" s="29">
        <f aca="true" t="shared" si="1" ref="E70:E115">SUM(C70:D70)</f>
        <v>524</v>
      </c>
    </row>
    <row r="71" spans="1:5" ht="13.5">
      <c r="A71" s="46"/>
      <c r="B71" s="26">
        <v>65</v>
      </c>
      <c r="C71" s="41">
        <f>'年齢別人口'!C71</f>
        <v>244</v>
      </c>
      <c r="D71" s="41">
        <f>'年齢別人口'!D71</f>
        <v>284</v>
      </c>
      <c r="E71" s="29">
        <f t="shared" si="1"/>
        <v>528</v>
      </c>
    </row>
    <row r="72" spans="1:5" ht="13.5">
      <c r="A72" s="46"/>
      <c r="B72" s="26">
        <v>66</v>
      </c>
      <c r="C72" s="41">
        <f>'年齢別人口'!C72</f>
        <v>292</v>
      </c>
      <c r="D72" s="41">
        <f>'年齢別人口'!D72</f>
        <v>284</v>
      </c>
      <c r="E72" s="29">
        <f t="shared" si="1"/>
        <v>576</v>
      </c>
    </row>
    <row r="73" spans="1:5" ht="13.5">
      <c r="A73" s="46"/>
      <c r="B73" s="26">
        <v>67</v>
      </c>
      <c r="C73" s="41">
        <f>'年齢別人口'!C73</f>
        <v>278</v>
      </c>
      <c r="D73" s="41">
        <f>'年齢別人口'!D73</f>
        <v>299</v>
      </c>
      <c r="E73" s="29">
        <f t="shared" si="1"/>
        <v>577</v>
      </c>
    </row>
    <row r="74" spans="1:5" ht="13.5">
      <c r="A74" s="46"/>
      <c r="B74" s="26">
        <v>68</v>
      </c>
      <c r="C74" s="41">
        <f>'年齢別人口'!C74</f>
        <v>283</v>
      </c>
      <c r="D74" s="41">
        <f>'年齢別人口'!D74</f>
        <v>284</v>
      </c>
      <c r="E74" s="29">
        <f t="shared" si="1"/>
        <v>567</v>
      </c>
    </row>
    <row r="75" spans="1:5" ht="13.5">
      <c r="A75" s="46"/>
      <c r="B75" s="27">
        <v>69</v>
      </c>
      <c r="C75" s="41">
        <f>'年齢別人口'!C75</f>
        <v>176</v>
      </c>
      <c r="D75" s="41">
        <f>'年齢別人口'!D75</f>
        <v>214</v>
      </c>
      <c r="E75" s="30">
        <f t="shared" si="1"/>
        <v>390</v>
      </c>
    </row>
    <row r="76" spans="1:5" ht="13.5">
      <c r="A76" s="46"/>
      <c r="B76" s="28">
        <v>70</v>
      </c>
      <c r="C76" s="41">
        <f>'年齢別人口'!C76</f>
        <v>145</v>
      </c>
      <c r="D76" s="41">
        <f>'年齢別人口'!D76</f>
        <v>140</v>
      </c>
      <c r="E76" s="31">
        <f t="shared" si="1"/>
        <v>285</v>
      </c>
    </row>
    <row r="77" spans="1:5" ht="13.5">
      <c r="A77" s="46"/>
      <c r="B77" s="26">
        <v>71</v>
      </c>
      <c r="C77" s="41">
        <f>'年齢別人口'!C77</f>
        <v>169</v>
      </c>
      <c r="D77" s="41">
        <f>'年齢別人口'!D77</f>
        <v>176</v>
      </c>
      <c r="E77" s="29">
        <f t="shared" si="1"/>
        <v>345</v>
      </c>
    </row>
    <row r="78" spans="1:5" ht="13.5">
      <c r="A78" s="46"/>
      <c r="B78" s="26">
        <v>72</v>
      </c>
      <c r="C78" s="41">
        <f>'年齢別人口'!C78</f>
        <v>151</v>
      </c>
      <c r="D78" s="41">
        <f>'年齢別人口'!D78</f>
        <v>189</v>
      </c>
      <c r="E78" s="29">
        <f t="shared" si="1"/>
        <v>340</v>
      </c>
    </row>
    <row r="79" spans="1:5" ht="13.5">
      <c r="A79" s="46"/>
      <c r="B79" s="26">
        <v>73</v>
      </c>
      <c r="C79" s="41">
        <f>'年齢別人口'!C79</f>
        <v>155</v>
      </c>
      <c r="D79" s="41">
        <f>'年齢別人口'!D79</f>
        <v>160</v>
      </c>
      <c r="E79" s="29">
        <f t="shared" si="1"/>
        <v>315</v>
      </c>
    </row>
    <row r="80" spans="1:5" ht="13.5">
      <c r="A80" s="46"/>
      <c r="B80" s="26">
        <v>74</v>
      </c>
      <c r="C80" s="41">
        <f>'年齢別人口'!C80</f>
        <v>167</v>
      </c>
      <c r="D80" s="41">
        <f>'年齢別人口'!D80</f>
        <v>178</v>
      </c>
      <c r="E80" s="29">
        <f t="shared" si="1"/>
        <v>345</v>
      </c>
    </row>
    <row r="81" spans="1:5" ht="13.5">
      <c r="A81" s="46"/>
      <c r="B81" s="26">
        <v>75</v>
      </c>
      <c r="C81" s="41">
        <f>'年齢別人口'!C81</f>
        <v>146</v>
      </c>
      <c r="D81" s="41">
        <f>'年齢別人口'!D81</f>
        <v>177</v>
      </c>
      <c r="E81" s="29">
        <f t="shared" si="1"/>
        <v>323</v>
      </c>
    </row>
    <row r="82" spans="1:5" ht="13.5">
      <c r="A82" s="46"/>
      <c r="B82" s="26">
        <v>76</v>
      </c>
      <c r="C82" s="41">
        <f>'年齢別人口'!C82</f>
        <v>123</v>
      </c>
      <c r="D82" s="41">
        <f>'年齢別人口'!D82</f>
        <v>143</v>
      </c>
      <c r="E82" s="29">
        <f t="shared" si="1"/>
        <v>266</v>
      </c>
    </row>
    <row r="83" spans="1:5" ht="13.5">
      <c r="A83" s="46"/>
      <c r="B83" s="26">
        <v>77</v>
      </c>
      <c r="C83" s="41">
        <f>'年齢別人口'!C83</f>
        <v>97</v>
      </c>
      <c r="D83" s="41">
        <f>'年齢別人口'!D83</f>
        <v>153</v>
      </c>
      <c r="E83" s="29">
        <f t="shared" si="1"/>
        <v>250</v>
      </c>
    </row>
    <row r="84" spans="1:5" ht="13.5">
      <c r="A84" s="46"/>
      <c r="B84" s="26">
        <v>78</v>
      </c>
      <c r="C84" s="41">
        <f>'年齢別人口'!C84</f>
        <v>110</v>
      </c>
      <c r="D84" s="41">
        <f>'年齢別人口'!D84</f>
        <v>163</v>
      </c>
      <c r="E84" s="29">
        <f t="shared" si="1"/>
        <v>273</v>
      </c>
    </row>
    <row r="85" spans="1:5" ht="13.5">
      <c r="A85" s="46"/>
      <c r="B85" s="27">
        <v>79</v>
      </c>
      <c r="C85" s="41">
        <f>'年齢別人口'!C85</f>
        <v>111</v>
      </c>
      <c r="D85" s="41">
        <f>'年齢別人口'!D85</f>
        <v>156</v>
      </c>
      <c r="E85" s="30">
        <f t="shared" si="1"/>
        <v>267</v>
      </c>
    </row>
    <row r="86" spans="1:5" ht="13.5">
      <c r="A86" s="46"/>
      <c r="B86" s="28">
        <v>80</v>
      </c>
      <c r="C86" s="41">
        <f>'年齢別人口'!C86</f>
        <v>102</v>
      </c>
      <c r="D86" s="41">
        <f>'年齢別人口'!D86</f>
        <v>168</v>
      </c>
      <c r="E86" s="31">
        <f t="shared" si="1"/>
        <v>270</v>
      </c>
    </row>
    <row r="87" spans="1:5" ht="13.5">
      <c r="A87" s="46"/>
      <c r="B87" s="26">
        <v>81</v>
      </c>
      <c r="C87" s="41">
        <f>'年齢別人口'!C87</f>
        <v>85</v>
      </c>
      <c r="D87" s="41">
        <f>'年齢別人口'!D87</f>
        <v>162</v>
      </c>
      <c r="E87" s="29">
        <f t="shared" si="1"/>
        <v>247</v>
      </c>
    </row>
    <row r="88" spans="1:5" ht="13.5">
      <c r="A88" s="46"/>
      <c r="B88" s="26">
        <v>82</v>
      </c>
      <c r="C88" s="41">
        <f>'年齢別人口'!C88</f>
        <v>80</v>
      </c>
      <c r="D88" s="41">
        <f>'年齢別人口'!D88</f>
        <v>138</v>
      </c>
      <c r="E88" s="29">
        <f t="shared" si="1"/>
        <v>218</v>
      </c>
    </row>
    <row r="89" spans="1:5" ht="13.5">
      <c r="A89" s="46"/>
      <c r="B89" s="26">
        <v>83</v>
      </c>
      <c r="C89" s="41">
        <f>'年齢別人口'!C89</f>
        <v>86</v>
      </c>
      <c r="D89" s="41">
        <f>'年齢別人口'!D89</f>
        <v>140</v>
      </c>
      <c r="E89" s="29">
        <f t="shared" si="1"/>
        <v>226</v>
      </c>
    </row>
    <row r="90" spans="1:5" ht="13.5">
      <c r="A90" s="46"/>
      <c r="B90" s="26">
        <v>84</v>
      </c>
      <c r="C90" s="41">
        <f>'年齢別人口'!C90</f>
        <v>75</v>
      </c>
      <c r="D90" s="41">
        <f>'年齢別人口'!D90</f>
        <v>121</v>
      </c>
      <c r="E90" s="29">
        <f t="shared" si="1"/>
        <v>196</v>
      </c>
    </row>
    <row r="91" spans="1:5" ht="13.5">
      <c r="A91" s="46"/>
      <c r="B91" s="26">
        <v>85</v>
      </c>
      <c r="C91" s="41">
        <f>'年齢別人口'!C91</f>
        <v>49</v>
      </c>
      <c r="D91" s="41">
        <f>'年齢別人口'!D91</f>
        <v>113</v>
      </c>
      <c r="E91" s="29">
        <f t="shared" si="1"/>
        <v>162</v>
      </c>
    </row>
    <row r="92" spans="1:5" ht="13.5">
      <c r="A92" s="46"/>
      <c r="B92" s="26">
        <v>86</v>
      </c>
      <c r="C92" s="41">
        <f>'年齢別人口'!C92</f>
        <v>56</v>
      </c>
      <c r="D92" s="41">
        <f>'年齢別人口'!D92</f>
        <v>114</v>
      </c>
      <c r="E92" s="29">
        <f t="shared" si="1"/>
        <v>170</v>
      </c>
    </row>
    <row r="93" spans="1:5" ht="13.5">
      <c r="A93" s="46"/>
      <c r="B93" s="26">
        <v>87</v>
      </c>
      <c r="C93" s="41">
        <f>'年齢別人口'!C93</f>
        <v>56</v>
      </c>
      <c r="D93" s="41">
        <f>'年齢別人口'!D93</f>
        <v>121</v>
      </c>
      <c r="E93" s="29">
        <f t="shared" si="1"/>
        <v>177</v>
      </c>
    </row>
    <row r="94" spans="1:5" ht="13.5">
      <c r="A94" s="46"/>
      <c r="B94" s="26">
        <v>88</v>
      </c>
      <c r="C94" s="41">
        <f>'年齢別人口'!C94</f>
        <v>37</v>
      </c>
      <c r="D94" s="41">
        <f>'年齢別人口'!D94</f>
        <v>104</v>
      </c>
      <c r="E94" s="29">
        <f t="shared" si="1"/>
        <v>141</v>
      </c>
    </row>
    <row r="95" spans="1:5" ht="13.5">
      <c r="A95" s="46"/>
      <c r="B95" s="27">
        <v>89</v>
      </c>
      <c r="C95" s="41">
        <f>'年齢別人口'!C95</f>
        <v>29</v>
      </c>
      <c r="D95" s="41">
        <f>'年齢別人口'!D95</f>
        <v>95</v>
      </c>
      <c r="E95" s="30">
        <f t="shared" si="1"/>
        <v>124</v>
      </c>
    </row>
    <row r="96" spans="1:5" ht="13.5">
      <c r="A96" s="46"/>
      <c r="B96" s="28">
        <v>90</v>
      </c>
      <c r="C96" s="41">
        <f>'年齢別人口'!C96</f>
        <v>27</v>
      </c>
      <c r="D96" s="41">
        <f>'年齢別人口'!D96</f>
        <v>84</v>
      </c>
      <c r="E96" s="31">
        <f t="shared" si="1"/>
        <v>111</v>
      </c>
    </row>
    <row r="97" spans="1:5" ht="13.5">
      <c r="A97" s="46"/>
      <c r="B97" s="26">
        <v>91</v>
      </c>
      <c r="C97" s="41">
        <f>'年齢別人口'!C97</f>
        <v>20</v>
      </c>
      <c r="D97" s="41">
        <f>'年齢別人口'!D97</f>
        <v>71</v>
      </c>
      <c r="E97" s="29">
        <f t="shared" si="1"/>
        <v>91</v>
      </c>
    </row>
    <row r="98" spans="1:5" ht="13.5">
      <c r="A98" s="46"/>
      <c r="B98" s="26">
        <v>92</v>
      </c>
      <c r="C98" s="41">
        <f>'年齢別人口'!C98</f>
        <v>13</v>
      </c>
      <c r="D98" s="41">
        <f>'年齢別人口'!D98</f>
        <v>58</v>
      </c>
      <c r="E98" s="29">
        <f t="shared" si="1"/>
        <v>71</v>
      </c>
    </row>
    <row r="99" spans="1:5" ht="13.5">
      <c r="A99" s="46"/>
      <c r="B99" s="26">
        <v>93</v>
      </c>
      <c r="C99" s="41">
        <f>'年齢別人口'!C99</f>
        <v>12</v>
      </c>
      <c r="D99" s="41">
        <f>'年齢別人口'!D99</f>
        <v>50</v>
      </c>
      <c r="E99" s="29">
        <f t="shared" si="1"/>
        <v>62</v>
      </c>
    </row>
    <row r="100" spans="1:5" ht="13.5">
      <c r="A100" s="46"/>
      <c r="B100" s="26">
        <v>94</v>
      </c>
      <c r="C100" s="41">
        <f>'年齢別人口'!C100</f>
        <v>5</v>
      </c>
      <c r="D100" s="41">
        <f>'年齢別人口'!D100</f>
        <v>44</v>
      </c>
      <c r="E100" s="29">
        <f t="shared" si="1"/>
        <v>49</v>
      </c>
    </row>
    <row r="101" spans="1:5" ht="13.5">
      <c r="A101" s="46"/>
      <c r="B101" s="26">
        <v>95</v>
      </c>
      <c r="C101" s="41">
        <f>'年齢別人口'!C101</f>
        <v>12</v>
      </c>
      <c r="D101" s="41">
        <f>'年齢別人口'!D101</f>
        <v>28</v>
      </c>
      <c r="E101" s="29">
        <f t="shared" si="1"/>
        <v>40</v>
      </c>
    </row>
    <row r="102" spans="1:5" ht="13.5">
      <c r="A102" s="46"/>
      <c r="B102" s="26">
        <v>96</v>
      </c>
      <c r="C102" s="41">
        <f>'年齢別人口'!C102</f>
        <v>4</v>
      </c>
      <c r="D102" s="41">
        <f>'年齢別人口'!D102</f>
        <v>13</v>
      </c>
      <c r="E102" s="29">
        <f t="shared" si="1"/>
        <v>17</v>
      </c>
    </row>
    <row r="103" spans="1:5" ht="13.5">
      <c r="A103" s="46"/>
      <c r="B103" s="26">
        <v>97</v>
      </c>
      <c r="C103" s="41">
        <f>'年齢別人口'!C103</f>
        <v>2</v>
      </c>
      <c r="D103" s="41">
        <f>'年齢別人口'!D103</f>
        <v>20</v>
      </c>
      <c r="E103" s="29">
        <f t="shared" si="1"/>
        <v>22</v>
      </c>
    </row>
    <row r="104" spans="1:5" ht="13.5">
      <c r="A104" s="46"/>
      <c r="B104" s="26">
        <v>98</v>
      </c>
      <c r="C104" s="41">
        <f>'年齢別人口'!C104</f>
        <v>0</v>
      </c>
      <c r="D104" s="41">
        <f>'年齢別人口'!D104</f>
        <v>12</v>
      </c>
      <c r="E104" s="29">
        <f t="shared" si="1"/>
        <v>12</v>
      </c>
    </row>
    <row r="105" spans="1:5" ht="13.5">
      <c r="A105" s="46"/>
      <c r="B105" s="27">
        <v>99</v>
      </c>
      <c r="C105" s="41">
        <f>'年齢別人口'!C105</f>
        <v>0</v>
      </c>
      <c r="D105" s="41">
        <f>'年齢別人口'!D105</f>
        <v>14</v>
      </c>
      <c r="E105" s="36">
        <f t="shared" si="1"/>
        <v>14</v>
      </c>
    </row>
    <row r="106" spans="1:5" ht="13.5">
      <c r="A106" s="46"/>
      <c r="B106" s="28">
        <v>100</v>
      </c>
      <c r="C106" s="41">
        <f>'年齢別人口'!C106</f>
        <v>0</v>
      </c>
      <c r="D106" s="41">
        <f>'年齢別人口'!D106</f>
        <v>9</v>
      </c>
      <c r="E106" s="37">
        <f t="shared" si="1"/>
        <v>9</v>
      </c>
    </row>
    <row r="107" spans="1:5" ht="13.5">
      <c r="A107" s="46"/>
      <c r="B107" s="26">
        <v>101</v>
      </c>
      <c r="C107" s="41">
        <f>'年齢別人口'!C107</f>
        <v>0</v>
      </c>
      <c r="D107" s="41">
        <f>'年齢別人口'!D107</f>
        <v>8</v>
      </c>
      <c r="E107" s="29">
        <f t="shared" si="1"/>
        <v>8</v>
      </c>
    </row>
    <row r="108" spans="1:5" ht="13.5">
      <c r="A108" s="46"/>
      <c r="B108" s="26">
        <v>102</v>
      </c>
      <c r="C108" s="41">
        <f>'年齢別人口'!C108</f>
        <v>0</v>
      </c>
      <c r="D108" s="41">
        <f>'年齢別人口'!D108</f>
        <v>0</v>
      </c>
      <c r="E108" s="29">
        <f t="shared" si="1"/>
        <v>0</v>
      </c>
    </row>
    <row r="109" spans="1:5" ht="13.5">
      <c r="A109" s="46"/>
      <c r="B109" s="26">
        <v>103</v>
      </c>
      <c r="C109" s="41">
        <f>'年齢別人口'!C109</f>
        <v>0</v>
      </c>
      <c r="D109" s="41">
        <f>'年齢別人口'!D109</f>
        <v>2</v>
      </c>
      <c r="E109" s="29">
        <f t="shared" si="1"/>
        <v>2</v>
      </c>
    </row>
    <row r="110" spans="1:5" ht="13.5">
      <c r="A110" s="46"/>
      <c r="B110" s="26">
        <v>104</v>
      </c>
      <c r="C110" s="41">
        <f>'年齢別人口'!C110</f>
        <v>0</v>
      </c>
      <c r="D110" s="41">
        <f>'年齢別人口'!D110</f>
        <v>1</v>
      </c>
      <c r="E110" s="29">
        <f t="shared" si="1"/>
        <v>1</v>
      </c>
    </row>
    <row r="111" spans="1:5" ht="13.5">
      <c r="A111" s="46"/>
      <c r="B111" s="26">
        <v>105</v>
      </c>
      <c r="C111" s="41">
        <f>'年齢別人口'!C111</f>
        <v>0</v>
      </c>
      <c r="D111" s="41">
        <f>'年齢別人口'!D111</f>
        <v>1</v>
      </c>
      <c r="E111" s="29">
        <f t="shared" si="1"/>
        <v>1</v>
      </c>
    </row>
    <row r="112" spans="1:5" ht="13.5">
      <c r="A112" s="46"/>
      <c r="B112" s="26">
        <v>106</v>
      </c>
      <c r="C112" s="41">
        <f>'年齢別人口'!C112</f>
        <v>0</v>
      </c>
      <c r="D112" s="41">
        <f>'年齢別人口'!D112</f>
        <v>0</v>
      </c>
      <c r="E112" s="29">
        <f t="shared" si="1"/>
        <v>0</v>
      </c>
    </row>
    <row r="113" spans="1:5" ht="13.5">
      <c r="A113" s="46"/>
      <c r="B113" s="26">
        <v>107</v>
      </c>
      <c r="C113" s="41">
        <f>'年齢別人口'!C113</f>
        <v>0</v>
      </c>
      <c r="D113" s="41">
        <f>'年齢別人口'!D113</f>
        <v>0</v>
      </c>
      <c r="E113" s="29">
        <f t="shared" si="1"/>
        <v>0</v>
      </c>
    </row>
    <row r="114" spans="1:5" ht="13.5">
      <c r="A114" s="46"/>
      <c r="B114" s="26">
        <v>108</v>
      </c>
      <c r="C114" s="41">
        <f>'年齢別人口'!C114</f>
        <v>0</v>
      </c>
      <c r="D114" s="41">
        <f>'年齢別人口'!D114</f>
        <v>0</v>
      </c>
      <c r="E114" s="29">
        <f t="shared" si="1"/>
        <v>0</v>
      </c>
    </row>
    <row r="115" spans="1:5" ht="13.5">
      <c r="A115" s="46"/>
      <c r="B115" s="27">
        <v>109</v>
      </c>
      <c r="C115" s="41">
        <f>'年齢別人口'!C115</f>
        <v>0</v>
      </c>
      <c r="D115" s="41">
        <f>'年齢別人口'!D115</f>
        <v>1</v>
      </c>
      <c r="E115" s="36">
        <f t="shared" si="1"/>
        <v>1</v>
      </c>
    </row>
    <row r="116" spans="1:5" ht="14.25" thickBot="1">
      <c r="A116" s="46"/>
      <c r="B116" s="32" t="s">
        <v>39</v>
      </c>
      <c r="C116" s="45">
        <f>'年齢別人口'!E116</f>
        <v>0</v>
      </c>
      <c r="D116" s="45">
        <f>'年齢別人口'!F116</f>
        <v>0</v>
      </c>
      <c r="E116" s="45">
        <f>'年齢別人口'!G116</f>
        <v>0</v>
      </c>
    </row>
    <row r="117" spans="1:5" ht="14.25" thickBot="1">
      <c r="A117" s="46"/>
      <c r="B117" s="33" t="s">
        <v>40</v>
      </c>
      <c r="C117" s="34">
        <f>SUM(C6:C116)</f>
        <v>14158</v>
      </c>
      <c r="D117" s="34">
        <f>SUM(D6:D116)</f>
        <v>15472</v>
      </c>
      <c r="E117" s="35">
        <f>SUM(E6:E116)</f>
        <v>29630</v>
      </c>
    </row>
  </sheetData>
  <sheetProtection sheet="1"/>
  <mergeCells count="3">
    <mergeCell ref="B3:E3"/>
    <mergeCell ref="B4:E4"/>
    <mergeCell ref="B1:E2"/>
  </mergeCells>
  <printOptions/>
  <pageMargins left="0.75" right="0.75" top="0.57" bottom="0.67" header="0.512" footer="0.67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夜須町役場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夜須町役場</dc:creator>
  <cp:keywords/>
  <dc:description/>
  <cp:lastModifiedBy>maeda</cp:lastModifiedBy>
  <cp:lastPrinted>2015-11-02T07:01:45Z</cp:lastPrinted>
  <dcterms:created xsi:type="dcterms:W3CDTF">2001-06-08T00:35:16Z</dcterms:created>
  <dcterms:modified xsi:type="dcterms:W3CDTF">2016-02-03T09:51:00Z</dcterms:modified>
  <cp:category/>
  <cp:version/>
  <cp:contentType/>
  <cp:contentStatus/>
</cp:coreProperties>
</file>