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295" windowHeight="6180" tabRatio="796" activeTab="0"/>
  </bookViews>
  <sheets>
    <sheet name="人口・世帯数" sheetId="1" r:id="rId1"/>
    <sheet name="校区・行政区別【今月】" sheetId="2" r:id="rId2"/>
    <sheet name="年齢別人口" sheetId="3" r:id="rId3"/>
    <sheet name="グラフ（年齢別人口　１歳単位）" sheetId="4" r:id="rId4"/>
    <sheet name="グラフ（年齢別男女別人口　１歳単位）" sheetId="5" r:id="rId5"/>
    <sheet name="グラフ資料" sheetId="6" r:id="rId6"/>
    <sheet name="グラフ資料 (2)" sheetId="7" r:id="rId7"/>
  </sheets>
  <definedNames/>
  <calcPr fullCalcOnLoad="1"/>
</workbook>
</file>

<file path=xl/sharedStrings.xml><?xml version="1.0" encoding="utf-8"?>
<sst xmlns="http://schemas.openxmlformats.org/spreadsheetml/2006/main" count="130" uniqueCount="86">
  <si>
    <t>区分</t>
  </si>
  <si>
    <t>人口</t>
  </si>
  <si>
    <t>男</t>
  </si>
  <si>
    <t>女</t>
  </si>
  <si>
    <t>計</t>
  </si>
  <si>
    <t>世帯数</t>
  </si>
  <si>
    <t>当月</t>
  </si>
  <si>
    <t>前月</t>
  </si>
  <si>
    <t>差引増減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</si>
  <si>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</si>
  <si>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</si>
  <si>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</si>
  <si>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</si>
  <si>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</si>
  <si>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</si>
  <si>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</si>
  <si>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</si>
  <si>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</si>
  <si>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</si>
  <si>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</si>
  <si>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</si>
  <si>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</si>
  <si>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</si>
  <si>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</si>
  <si>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</si>
  <si>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</si>
  <si>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</si>
  <si>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</si>
  <si>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</si>
  <si>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</si>
  <si>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</si>
  <si>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</si>
  <si>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</si>
  <si>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</si>
  <si>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</si>
  <si>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</si>
  <si>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</si>
  <si>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</si>
  <si>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</si>
  <si>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筑　前　町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</si>
  <si>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</si>
  <si>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</si>
  <si>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</si>
  <si>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</si>
  <si>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</si>
  <si>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</si>
  <si>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</si>
  <si>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</si>
  <si>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</si>
  <si>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</si>
  <si>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</si>
  <si>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</si>
  <si>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</si>
  <si>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</si>
  <si>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</si>
  <si>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</si>
  <si>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</si>
  <si>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</si>
  <si>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</si>
  <si>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</si>
  <si>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</si>
  <si>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</si>
  <si>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</si>
  <si>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</si>
  <si>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</si>
  <si>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</si>
  <si>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</si>
  <si>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</si>
  <si>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</si>
  <si>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</si>
  <si>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</si>
  <si>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</si>
  <si>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</si>
  <si>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</si>
  <si>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</si>
  <si>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</si>
  <si>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</si>
  <si>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</si>
  <si>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</si>
  <si>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</si>
  <si>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</si>
  <si>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　　　　　　（外国人の人口・世帯数を含む）</t>
  </si>
  <si>
    <t>（第１表）　人口，世帯数（外国人の人口・世帯数を含む）</t>
  </si>
  <si>
    <t>(外国人を含む)</t>
  </si>
  <si>
    <t>（外国人を含む）</t>
  </si>
  <si>
    <r>
      <t>平成25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10</t>
    </r>
    <r>
      <rPr>
        <sz val="11"/>
        <rFont val="ＭＳ ゴシック"/>
        <family val="3"/>
      </rPr>
      <t>月</t>
    </r>
    <r>
      <rPr>
        <sz val="11"/>
        <rFont val="ＭＳ ゴシック"/>
        <family val="3"/>
      </rPr>
      <t>31</t>
    </r>
    <r>
      <rPr>
        <sz val="11"/>
        <rFont val="ＭＳ ゴシック"/>
        <family val="3"/>
      </rPr>
      <t>日現在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</si>
</sst>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</numFmts>
  <fonts count="47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38" fontId="8" fillId="0" borderId="10" xfId="49" applyFont="1" applyBorder="1" applyAlignment="1" applyProtection="1">
      <alignment/>
      <protection locked="0"/>
    </xf>
    <xf numFmtId="38" fontId="8" fillId="0" borderId="11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 locked="0"/>
    </xf>
    <xf numFmtId="38" fontId="8" fillId="0" borderId="13" xfId="49" applyFont="1" applyBorder="1" applyAlignment="1" applyProtection="1">
      <alignment/>
      <protection locked="0"/>
    </xf>
    <xf numFmtId="38" fontId="8" fillId="0" borderId="14" xfId="49" applyFont="1" applyBorder="1" applyAlignment="1" applyProtection="1">
      <alignment/>
      <protection locked="0"/>
    </xf>
    <xf numFmtId="38" fontId="8" fillId="0" borderId="15" xfId="49" applyFont="1" applyBorder="1" applyAlignment="1" applyProtection="1">
      <alignment/>
      <protection locked="0"/>
    </xf>
    <xf numFmtId="38" fontId="8" fillId="0" borderId="16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38" fontId="8" fillId="0" borderId="10" xfId="49" applyFont="1" applyFill="1" applyBorder="1" applyAlignment="1" applyProtection="1">
      <alignment/>
      <protection locked="0"/>
    </xf>
    <xf numFmtId="38" fontId="8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/>
      <protection locked="0"/>
    </xf>
    <xf numFmtId="38" fontId="8" fillId="0" borderId="13" xfId="49" applyFont="1" applyFill="1" applyBorder="1" applyAlignment="1" applyProtection="1">
      <alignment/>
      <protection locked="0"/>
    </xf>
    <xf numFmtId="38" fontId="8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/>
      <protection locked="0"/>
    </xf>
    <xf numFmtId="38" fontId="8" fillId="0" borderId="16" xfId="49" applyFont="1" applyFill="1" applyBorder="1" applyAlignment="1" applyProtection="1">
      <alignment/>
      <protection locked="0"/>
    </xf>
    <xf numFmtId="38" fontId="8" fillId="0" borderId="17" xfId="49" applyFont="1" applyFill="1" applyBorder="1" applyAlignment="1" applyProtection="1">
      <alignment/>
      <protection locked="0"/>
    </xf>
    <xf numFmtId="38" fontId="8" fillId="6" borderId="12" xfId="49" applyFont="1" applyFill="1" applyBorder="1" applyAlignment="1" applyProtection="1">
      <alignment/>
      <protection locked="0"/>
    </xf>
    <xf numFmtId="38" fontId="8" fillId="6" borderId="13" xfId="49" applyFont="1" applyFill="1" applyBorder="1" applyAlignment="1" applyProtection="1">
      <alignment/>
      <protection locked="0"/>
    </xf>
    <xf numFmtId="38" fontId="8" fillId="6" borderId="14" xfId="49" applyFont="1" applyFill="1" applyBorder="1" applyAlignment="1" applyProtection="1">
      <alignment/>
      <protection locked="0"/>
    </xf>
    <xf numFmtId="38" fontId="8" fillId="6" borderId="15" xfId="49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32" borderId="18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19" xfId="49" applyFont="1" applyBorder="1" applyAlignment="1" applyProtection="1">
      <alignment/>
      <protection locked="0"/>
    </xf>
    <xf numFmtId="38" fontId="0" fillId="0" borderId="20" xfId="49" applyFont="1" applyBorder="1" applyAlignment="1" applyProtection="1">
      <alignment/>
      <protection locked="0"/>
    </xf>
    <xf numFmtId="38" fontId="0" fillId="0" borderId="21" xfId="49" applyFont="1" applyBorder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38" fontId="2" fillId="0" borderId="0" xfId="49" applyFont="1" applyAlignment="1" applyProtection="1">
      <alignment/>
      <protection/>
    </xf>
    <xf numFmtId="38" fontId="0" fillId="33" borderId="22" xfId="49" applyFont="1" applyFill="1" applyBorder="1" applyAlignment="1" applyProtection="1">
      <alignment horizontal="center"/>
      <protection/>
    </xf>
    <xf numFmtId="38" fontId="0" fillId="32" borderId="23" xfId="49" applyFont="1" applyFill="1" applyBorder="1" applyAlignment="1" applyProtection="1">
      <alignment horizontal="center"/>
      <protection/>
    </xf>
    <xf numFmtId="38" fontId="0" fillId="32" borderId="24" xfId="49" applyFont="1" applyFill="1" applyBorder="1" applyAlignment="1" applyProtection="1">
      <alignment horizontal="center"/>
      <protection/>
    </xf>
    <xf numFmtId="38" fontId="0" fillId="33" borderId="25" xfId="49" applyFont="1" applyFill="1" applyBorder="1" applyAlignment="1" applyProtection="1">
      <alignment/>
      <protection/>
    </xf>
    <xf numFmtId="38" fontId="0" fillId="33" borderId="26" xfId="49" applyFont="1" applyFill="1" applyBorder="1" applyAlignment="1" applyProtection="1">
      <alignment/>
      <protection/>
    </xf>
    <xf numFmtId="38" fontId="0" fillId="33" borderId="27" xfId="49" applyFont="1" applyFill="1" applyBorder="1" applyAlignment="1" applyProtection="1">
      <alignment/>
      <protection/>
    </xf>
    <xf numFmtId="38" fontId="0" fillId="0" borderId="28" xfId="49" applyFont="1" applyBorder="1" applyAlignment="1" applyProtection="1">
      <alignment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33" borderId="31" xfId="49" applyFont="1" applyFill="1" applyBorder="1" applyAlignment="1" applyProtection="1">
      <alignment/>
      <protection/>
    </xf>
    <xf numFmtId="38" fontId="0" fillId="33" borderId="32" xfId="49" applyFont="1" applyFill="1" applyBorder="1" applyAlignment="1" applyProtection="1">
      <alignment horizontal="center"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19" xfId="49" applyFont="1" applyBorder="1" applyAlignment="1" applyProtection="1">
      <alignment/>
      <protection locked="0"/>
    </xf>
    <xf numFmtId="38" fontId="0" fillId="0" borderId="0" xfId="49" applyFont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0" fillId="0" borderId="19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21" xfId="49" applyFont="1" applyBorder="1" applyAlignment="1" applyProtection="1">
      <alignment/>
      <protection/>
    </xf>
    <xf numFmtId="38" fontId="0" fillId="0" borderId="20" xfId="49" applyFont="1" applyBorder="1" applyAlignment="1" applyProtection="1">
      <alignment/>
      <protection/>
    </xf>
    <xf numFmtId="38" fontId="0" fillId="0" borderId="40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41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 locked="0"/>
    </xf>
    <xf numFmtId="38" fontId="7" fillId="0" borderId="0" xfId="49" applyFont="1" applyAlignment="1" applyProtection="1">
      <alignment horizontal="center"/>
      <protection locked="0"/>
    </xf>
    <xf numFmtId="38" fontId="8" fillId="0" borderId="31" xfId="49" applyFont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6" borderId="16" xfId="49" applyFont="1" applyFill="1" applyBorder="1" applyAlignment="1" applyProtection="1">
      <alignment/>
      <protection locked="0"/>
    </xf>
    <xf numFmtId="38" fontId="8" fillId="6" borderId="17" xfId="49" applyFont="1" applyFill="1" applyBorder="1" applyAlignment="1" applyProtection="1">
      <alignment/>
      <protection locked="0"/>
    </xf>
    <xf numFmtId="38" fontId="8" fillId="0" borderId="44" xfId="49" applyFont="1" applyBorder="1" applyAlignment="1" applyProtection="1">
      <alignment/>
      <protection locked="0"/>
    </xf>
    <xf numFmtId="38" fontId="8" fillId="0" borderId="45" xfId="49" applyFont="1" applyBorder="1" applyAlignment="1" applyProtection="1">
      <alignment/>
      <protection locked="0"/>
    </xf>
    <xf numFmtId="38" fontId="8" fillId="0" borderId="46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/>
    </xf>
    <xf numFmtId="38" fontId="8" fillId="34" borderId="47" xfId="49" applyFont="1" applyFill="1" applyBorder="1" applyAlignment="1" applyProtection="1">
      <alignment horizontal="center" vertical="center"/>
      <protection/>
    </xf>
    <xf numFmtId="38" fontId="8" fillId="34" borderId="10" xfId="49" applyFont="1" applyFill="1" applyBorder="1" applyAlignment="1" applyProtection="1">
      <alignment horizontal="center" vertical="center"/>
      <protection/>
    </xf>
    <xf numFmtId="38" fontId="8" fillId="34" borderId="11" xfId="49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/>
      <protection/>
    </xf>
    <xf numFmtId="38" fontId="8" fillId="0" borderId="47" xfId="49" applyFont="1" applyBorder="1" applyAlignment="1" applyProtection="1">
      <alignment/>
      <protection/>
    </xf>
    <xf numFmtId="38" fontId="8" fillId="0" borderId="31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/>
      <protection/>
    </xf>
    <xf numFmtId="38" fontId="8" fillId="0" borderId="43" xfId="49" applyFont="1" applyBorder="1" applyAlignment="1" applyProtection="1">
      <alignment/>
      <protection/>
    </xf>
    <xf numFmtId="38" fontId="8" fillId="35" borderId="31" xfId="49" applyFont="1" applyFill="1" applyBorder="1" applyAlignment="1" applyProtection="1">
      <alignment/>
      <protection/>
    </xf>
    <xf numFmtId="38" fontId="8" fillId="0" borderId="42" xfId="49" applyFont="1" applyBorder="1" applyAlignment="1" applyProtection="1">
      <alignment vertical="distributed"/>
      <protection/>
    </xf>
    <xf numFmtId="38" fontId="8" fillId="0" borderId="31" xfId="49" applyFont="1" applyBorder="1" applyAlignment="1" applyProtection="1">
      <alignment/>
      <protection/>
    </xf>
    <xf numFmtId="38" fontId="8" fillId="6" borderId="31" xfId="49" applyFont="1" applyFill="1" applyBorder="1" applyAlignment="1" applyProtection="1">
      <alignment/>
      <protection/>
    </xf>
    <xf numFmtId="38" fontId="8" fillId="6" borderId="43" xfId="49" applyFont="1" applyFill="1" applyBorder="1" applyAlignment="1" applyProtection="1">
      <alignment/>
      <protection/>
    </xf>
    <xf numFmtId="38" fontId="8" fillId="2" borderId="10" xfId="49" applyFont="1" applyFill="1" applyBorder="1" applyAlignment="1" applyProtection="1">
      <alignment/>
      <protection/>
    </xf>
    <xf numFmtId="38" fontId="8" fillId="2" borderId="12" xfId="49" applyFont="1" applyFill="1" applyBorder="1" applyAlignment="1" applyProtection="1">
      <alignment/>
      <protection/>
    </xf>
    <xf numFmtId="38" fontId="8" fillId="2" borderId="16" xfId="49" applyFont="1" applyFill="1" applyBorder="1" applyAlignment="1" applyProtection="1">
      <alignment/>
      <protection/>
    </xf>
    <xf numFmtId="38" fontId="8" fillId="2" borderId="14" xfId="49" applyFont="1" applyFill="1" applyBorder="1" applyAlignment="1" applyProtection="1">
      <alignment/>
      <protection/>
    </xf>
    <xf numFmtId="38" fontId="8" fillId="6" borderId="31" xfId="49" applyFont="1" applyFill="1" applyBorder="1" applyAlignment="1" applyProtection="1">
      <alignment vertical="distributed"/>
      <protection/>
    </xf>
    <xf numFmtId="38" fontId="8" fillId="0" borderId="47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/>
      <protection/>
    </xf>
    <xf numFmtId="38" fontId="8" fillId="0" borderId="43" xfId="49" applyFont="1" applyBorder="1" applyAlignment="1" applyProtection="1">
      <alignment/>
      <protection/>
    </xf>
    <xf numFmtId="38" fontId="8" fillId="6" borderId="31" xfId="49" applyFont="1" applyFill="1" applyBorder="1" applyAlignment="1" applyProtection="1">
      <alignment horizontal="left" vertical="distributed"/>
      <protection/>
    </xf>
    <xf numFmtId="38" fontId="8" fillId="6" borderId="42" xfId="49" applyFont="1" applyFill="1" applyBorder="1" applyAlignment="1" applyProtection="1">
      <alignment horizontal="left" vertical="distributed"/>
      <protection/>
    </xf>
    <xf numFmtId="38" fontId="8" fillId="0" borderId="31" xfId="49" applyFont="1" applyBorder="1" applyAlignment="1" applyProtection="1">
      <alignment horizontal="center"/>
      <protection/>
    </xf>
    <xf numFmtId="38" fontId="8" fillId="0" borderId="15" xfId="49" applyFont="1" applyBorder="1" applyAlignment="1" applyProtection="1">
      <alignment/>
      <protection/>
    </xf>
    <xf numFmtId="38" fontId="8" fillId="0" borderId="14" xfId="49" applyFont="1" applyBorder="1" applyAlignment="1" applyProtection="1">
      <alignment/>
      <protection/>
    </xf>
    <xf numFmtId="38" fontId="8" fillId="0" borderId="13" xfId="49" applyFont="1" applyBorder="1" applyAlignment="1" applyProtection="1">
      <alignment/>
      <protection/>
    </xf>
    <xf numFmtId="38" fontId="8" fillId="0" borderId="44" xfId="49" applyFont="1" applyBorder="1" applyAlignment="1" applyProtection="1">
      <alignment horizontal="center"/>
      <protection/>
    </xf>
    <xf numFmtId="38" fontId="8" fillId="0" borderId="45" xfId="49" applyFont="1" applyBorder="1" applyAlignment="1" applyProtection="1">
      <alignment/>
      <protection/>
    </xf>
    <xf numFmtId="38" fontId="8" fillId="0" borderId="46" xfId="49" applyFont="1" applyBorder="1" applyAlignment="1" applyProtection="1">
      <alignment/>
      <protection/>
    </xf>
    <xf numFmtId="3" fontId="0" fillId="2" borderId="18" xfId="0" applyNumberFormat="1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 vertical="center"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left"/>
      <protection locked="0"/>
    </xf>
    <xf numFmtId="0" fontId="0" fillId="32" borderId="52" xfId="0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178" fontId="0" fillId="2" borderId="49" xfId="0" applyNumberFormat="1" applyFill="1" applyBorder="1" applyAlignment="1" applyProtection="1">
      <alignment horizontal="center"/>
      <protection/>
    </xf>
    <xf numFmtId="178" fontId="0" fillId="2" borderId="54" xfId="0" applyNumberFormat="1" applyFill="1" applyBorder="1" applyAlignment="1" applyProtection="1">
      <alignment horizontal="center"/>
      <protection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8" fontId="0" fillId="2" borderId="18" xfId="0" applyNumberFormat="1" applyFill="1" applyBorder="1" applyAlignment="1" applyProtection="1">
      <alignment horizontal="center"/>
      <protection/>
    </xf>
    <xf numFmtId="178" fontId="0" fillId="2" borderId="41" xfId="0" applyNumberFormat="1" applyFill="1" applyBorder="1" applyAlignment="1" applyProtection="1">
      <alignment horizontal="center"/>
      <protection/>
    </xf>
    <xf numFmtId="3" fontId="0" fillId="0" borderId="49" xfId="0" applyNumberForma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55" xfId="0" applyFill="1" applyBorder="1" applyAlignment="1" applyProtection="1">
      <alignment horizontal="center" vertical="center"/>
      <protection/>
    </xf>
    <xf numFmtId="0" fontId="0" fillId="33" borderId="52" xfId="0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 horizontal="center"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 horizontal="center"/>
      <protection/>
    </xf>
    <xf numFmtId="182" fontId="8" fillId="0" borderId="0" xfId="0" applyNumberFormat="1" applyFont="1" applyAlignment="1" applyProtection="1">
      <alignment horizontal="center"/>
      <protection locked="0"/>
    </xf>
    <xf numFmtId="38" fontId="0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年齢別人口（外国人を含む）</a:t>
            </a:r>
          </a:p>
        </c:rich>
      </c:tx>
      <c:layout>
        <c:manualLayout>
          <c:xMode val="factor"/>
          <c:yMode val="factor"/>
          <c:x val="0.04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35"/>
          <c:w val="0.924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'グラフ資料'!$C$7:$C$117</c:f>
            </c:numRef>
          </c:val>
        </c:ser>
        <c:ser>
          <c:idx val="2"/>
          <c:order val="1"/>
          <c:tx>
            <c:strRef>
              <c:f>'グラフ資料'!$D$6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'グラフ資料'!$D$7:$D$117</c:f>
            </c:numRef>
          </c:val>
        </c:ser>
        <c:ser>
          <c:idx val="0"/>
          <c:order val="2"/>
          <c:tx>
            <c:strRef>
              <c:f>'グラフ資料'!$E$6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'グラフ資料'!$E$7:$E$117</c:f>
              <c:numCache>
                <c:ptCount val="111"/>
                <c:pt idx="0">
                  <c:v>227</c:v>
                </c:pt>
                <c:pt idx="1">
                  <c:v>259</c:v>
                </c:pt>
                <c:pt idx="2">
                  <c:v>271</c:v>
                </c:pt>
                <c:pt idx="3">
                  <c:v>255</c:v>
                </c:pt>
                <c:pt idx="4">
                  <c:v>263</c:v>
                </c:pt>
                <c:pt idx="5">
                  <c:v>296</c:v>
                </c:pt>
                <c:pt idx="6">
                  <c:v>244</c:v>
                </c:pt>
                <c:pt idx="7">
                  <c:v>251</c:v>
                </c:pt>
                <c:pt idx="8">
                  <c:v>254</c:v>
                </c:pt>
                <c:pt idx="9">
                  <c:v>276</c:v>
                </c:pt>
                <c:pt idx="10">
                  <c:v>265</c:v>
                </c:pt>
                <c:pt idx="11">
                  <c:v>293</c:v>
                </c:pt>
                <c:pt idx="12">
                  <c:v>308</c:v>
                </c:pt>
                <c:pt idx="13">
                  <c:v>296</c:v>
                </c:pt>
                <c:pt idx="14">
                  <c:v>279</c:v>
                </c:pt>
                <c:pt idx="15">
                  <c:v>312</c:v>
                </c:pt>
                <c:pt idx="16">
                  <c:v>290</c:v>
                </c:pt>
                <c:pt idx="17">
                  <c:v>335</c:v>
                </c:pt>
                <c:pt idx="18">
                  <c:v>299</c:v>
                </c:pt>
                <c:pt idx="19">
                  <c:v>324</c:v>
                </c:pt>
                <c:pt idx="20">
                  <c:v>266</c:v>
                </c:pt>
                <c:pt idx="21">
                  <c:v>283</c:v>
                </c:pt>
                <c:pt idx="22">
                  <c:v>288</c:v>
                </c:pt>
                <c:pt idx="23">
                  <c:v>275</c:v>
                </c:pt>
                <c:pt idx="24">
                  <c:v>256</c:v>
                </c:pt>
                <c:pt idx="25">
                  <c:v>277</c:v>
                </c:pt>
                <c:pt idx="26">
                  <c:v>290</c:v>
                </c:pt>
                <c:pt idx="27">
                  <c:v>270</c:v>
                </c:pt>
                <c:pt idx="28">
                  <c:v>295</c:v>
                </c:pt>
                <c:pt idx="29">
                  <c:v>295</c:v>
                </c:pt>
                <c:pt idx="30">
                  <c:v>355</c:v>
                </c:pt>
                <c:pt idx="31">
                  <c:v>324</c:v>
                </c:pt>
                <c:pt idx="32">
                  <c:v>342</c:v>
                </c:pt>
                <c:pt idx="33">
                  <c:v>354</c:v>
                </c:pt>
                <c:pt idx="34">
                  <c:v>378</c:v>
                </c:pt>
                <c:pt idx="35">
                  <c:v>385</c:v>
                </c:pt>
                <c:pt idx="36">
                  <c:v>377</c:v>
                </c:pt>
                <c:pt idx="37">
                  <c:v>377</c:v>
                </c:pt>
                <c:pt idx="38">
                  <c:v>428</c:v>
                </c:pt>
                <c:pt idx="39">
                  <c:v>391</c:v>
                </c:pt>
                <c:pt idx="40">
                  <c:v>406</c:v>
                </c:pt>
                <c:pt idx="41">
                  <c:v>422</c:v>
                </c:pt>
                <c:pt idx="42">
                  <c:v>359</c:v>
                </c:pt>
                <c:pt idx="43">
                  <c:v>387</c:v>
                </c:pt>
                <c:pt idx="44">
                  <c:v>372</c:v>
                </c:pt>
                <c:pt idx="45">
                  <c:v>319</c:v>
                </c:pt>
                <c:pt idx="46">
                  <c:v>368</c:v>
                </c:pt>
                <c:pt idx="47">
                  <c:v>258</c:v>
                </c:pt>
                <c:pt idx="48">
                  <c:v>368</c:v>
                </c:pt>
                <c:pt idx="49">
                  <c:v>378</c:v>
                </c:pt>
                <c:pt idx="50">
                  <c:v>311</c:v>
                </c:pt>
                <c:pt idx="51">
                  <c:v>306</c:v>
                </c:pt>
                <c:pt idx="52">
                  <c:v>357</c:v>
                </c:pt>
                <c:pt idx="53">
                  <c:v>358</c:v>
                </c:pt>
                <c:pt idx="54">
                  <c:v>372</c:v>
                </c:pt>
                <c:pt idx="55">
                  <c:v>369</c:v>
                </c:pt>
                <c:pt idx="56">
                  <c:v>377</c:v>
                </c:pt>
                <c:pt idx="57">
                  <c:v>432</c:v>
                </c:pt>
                <c:pt idx="58">
                  <c:v>424</c:v>
                </c:pt>
                <c:pt idx="59">
                  <c:v>431</c:v>
                </c:pt>
                <c:pt idx="60">
                  <c:v>484</c:v>
                </c:pt>
                <c:pt idx="61">
                  <c:v>468</c:v>
                </c:pt>
                <c:pt idx="62">
                  <c:v>548</c:v>
                </c:pt>
                <c:pt idx="63">
                  <c:v>546</c:v>
                </c:pt>
                <c:pt idx="64">
                  <c:v>610</c:v>
                </c:pt>
                <c:pt idx="65">
                  <c:v>551</c:v>
                </c:pt>
                <c:pt idx="66">
                  <c:v>551</c:v>
                </c:pt>
                <c:pt idx="67">
                  <c:v>339</c:v>
                </c:pt>
                <c:pt idx="68">
                  <c:v>291</c:v>
                </c:pt>
                <c:pt idx="69">
                  <c:v>361</c:v>
                </c:pt>
                <c:pt idx="70">
                  <c:v>348</c:v>
                </c:pt>
                <c:pt idx="71">
                  <c:v>329</c:v>
                </c:pt>
                <c:pt idx="72">
                  <c:v>361</c:v>
                </c:pt>
                <c:pt idx="73">
                  <c:v>319</c:v>
                </c:pt>
                <c:pt idx="74">
                  <c:v>257</c:v>
                </c:pt>
                <c:pt idx="75">
                  <c:v>270</c:v>
                </c:pt>
                <c:pt idx="76">
                  <c:v>300</c:v>
                </c:pt>
                <c:pt idx="77">
                  <c:v>274</c:v>
                </c:pt>
                <c:pt idx="78">
                  <c:v>291</c:v>
                </c:pt>
                <c:pt idx="79">
                  <c:v>250</c:v>
                </c:pt>
                <c:pt idx="80">
                  <c:v>222</c:v>
                </c:pt>
                <c:pt idx="81">
                  <c:v>243</c:v>
                </c:pt>
                <c:pt idx="82">
                  <c:v>204</c:v>
                </c:pt>
                <c:pt idx="83">
                  <c:v>200</c:v>
                </c:pt>
                <c:pt idx="84">
                  <c:v>177</c:v>
                </c:pt>
                <c:pt idx="85">
                  <c:v>204</c:v>
                </c:pt>
                <c:pt idx="86">
                  <c:v>145</c:v>
                </c:pt>
                <c:pt idx="87">
                  <c:v>157</c:v>
                </c:pt>
                <c:pt idx="88">
                  <c:v>123</c:v>
                </c:pt>
                <c:pt idx="89">
                  <c:v>115</c:v>
                </c:pt>
                <c:pt idx="90">
                  <c:v>97</c:v>
                </c:pt>
                <c:pt idx="91">
                  <c:v>76</c:v>
                </c:pt>
                <c:pt idx="92">
                  <c:v>64</c:v>
                </c:pt>
                <c:pt idx="93">
                  <c:v>51</c:v>
                </c:pt>
                <c:pt idx="94">
                  <c:v>29</c:v>
                </c:pt>
                <c:pt idx="95">
                  <c:v>30</c:v>
                </c:pt>
                <c:pt idx="96">
                  <c:v>28</c:v>
                </c:pt>
                <c:pt idx="97">
                  <c:v>19</c:v>
                </c:pt>
                <c:pt idx="98">
                  <c:v>15</c:v>
                </c:pt>
                <c:pt idx="99">
                  <c:v>15</c:v>
                </c:pt>
                <c:pt idx="100">
                  <c:v>6</c:v>
                </c:pt>
                <c:pt idx="101">
                  <c:v>4</c:v>
                </c:pt>
                <c:pt idx="102">
                  <c:v>4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13890864"/>
        <c:axId val="57908913"/>
      </c:barChart>
      <c:catAx>
        <c:axId val="13890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908913"/>
        <c:crosses val="autoZero"/>
        <c:auto val="1"/>
        <c:lblOffset val="100"/>
        <c:tickLblSkip val="10"/>
        <c:noMultiLvlLbl val="0"/>
      </c:catAx>
      <c:valAx>
        <c:axId val="57908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89086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4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114</c:v>
                </c:pt>
                <c:pt idx="1">
                  <c:v>124</c:v>
                </c:pt>
                <c:pt idx="2">
                  <c:v>144</c:v>
                </c:pt>
                <c:pt idx="3">
                  <c:v>132</c:v>
                </c:pt>
                <c:pt idx="4">
                  <c:v>134</c:v>
                </c:pt>
                <c:pt idx="5">
                  <c:v>148</c:v>
                </c:pt>
                <c:pt idx="6">
                  <c:v>133</c:v>
                </c:pt>
                <c:pt idx="7">
                  <c:v>126</c:v>
                </c:pt>
                <c:pt idx="8">
                  <c:v>123</c:v>
                </c:pt>
                <c:pt idx="9">
                  <c:v>148</c:v>
                </c:pt>
                <c:pt idx="10">
                  <c:v>140</c:v>
                </c:pt>
                <c:pt idx="11">
                  <c:v>156</c:v>
                </c:pt>
                <c:pt idx="12">
                  <c:v>158</c:v>
                </c:pt>
                <c:pt idx="13">
                  <c:v>156</c:v>
                </c:pt>
                <c:pt idx="14">
                  <c:v>136</c:v>
                </c:pt>
                <c:pt idx="15">
                  <c:v>151</c:v>
                </c:pt>
                <c:pt idx="16">
                  <c:v>145</c:v>
                </c:pt>
                <c:pt idx="17">
                  <c:v>165</c:v>
                </c:pt>
                <c:pt idx="18">
                  <c:v>144</c:v>
                </c:pt>
                <c:pt idx="19">
                  <c:v>170</c:v>
                </c:pt>
                <c:pt idx="20">
                  <c:v>139</c:v>
                </c:pt>
                <c:pt idx="21">
                  <c:v>135</c:v>
                </c:pt>
                <c:pt idx="22">
                  <c:v>133</c:v>
                </c:pt>
                <c:pt idx="23">
                  <c:v>126</c:v>
                </c:pt>
                <c:pt idx="24">
                  <c:v>119</c:v>
                </c:pt>
                <c:pt idx="25">
                  <c:v>119</c:v>
                </c:pt>
                <c:pt idx="26">
                  <c:v>125</c:v>
                </c:pt>
                <c:pt idx="27">
                  <c:v>120</c:v>
                </c:pt>
                <c:pt idx="28">
                  <c:v>161</c:v>
                </c:pt>
                <c:pt idx="29">
                  <c:v>139</c:v>
                </c:pt>
                <c:pt idx="30">
                  <c:v>183</c:v>
                </c:pt>
                <c:pt idx="31">
                  <c:v>170</c:v>
                </c:pt>
                <c:pt idx="32">
                  <c:v>193</c:v>
                </c:pt>
                <c:pt idx="33">
                  <c:v>162</c:v>
                </c:pt>
                <c:pt idx="34">
                  <c:v>208</c:v>
                </c:pt>
                <c:pt idx="35">
                  <c:v>209</c:v>
                </c:pt>
                <c:pt idx="36">
                  <c:v>200</c:v>
                </c:pt>
                <c:pt idx="37">
                  <c:v>186</c:v>
                </c:pt>
                <c:pt idx="38">
                  <c:v>218</c:v>
                </c:pt>
                <c:pt idx="39">
                  <c:v>206</c:v>
                </c:pt>
                <c:pt idx="40">
                  <c:v>200</c:v>
                </c:pt>
                <c:pt idx="41">
                  <c:v>212</c:v>
                </c:pt>
                <c:pt idx="42">
                  <c:v>185</c:v>
                </c:pt>
                <c:pt idx="43">
                  <c:v>180</c:v>
                </c:pt>
                <c:pt idx="44">
                  <c:v>198</c:v>
                </c:pt>
                <c:pt idx="45">
                  <c:v>143</c:v>
                </c:pt>
                <c:pt idx="46">
                  <c:v>186</c:v>
                </c:pt>
                <c:pt idx="47">
                  <c:v>116</c:v>
                </c:pt>
                <c:pt idx="48">
                  <c:v>168</c:v>
                </c:pt>
                <c:pt idx="49">
                  <c:v>177</c:v>
                </c:pt>
                <c:pt idx="50">
                  <c:v>152</c:v>
                </c:pt>
                <c:pt idx="51">
                  <c:v>149</c:v>
                </c:pt>
                <c:pt idx="52">
                  <c:v>178</c:v>
                </c:pt>
                <c:pt idx="53">
                  <c:v>169</c:v>
                </c:pt>
                <c:pt idx="54">
                  <c:v>188</c:v>
                </c:pt>
                <c:pt idx="55">
                  <c:v>196</c:v>
                </c:pt>
                <c:pt idx="56">
                  <c:v>191</c:v>
                </c:pt>
                <c:pt idx="57">
                  <c:v>201</c:v>
                </c:pt>
                <c:pt idx="58">
                  <c:v>202</c:v>
                </c:pt>
                <c:pt idx="59">
                  <c:v>211</c:v>
                </c:pt>
                <c:pt idx="60">
                  <c:v>234</c:v>
                </c:pt>
                <c:pt idx="61">
                  <c:v>226</c:v>
                </c:pt>
                <c:pt idx="62">
                  <c:v>260</c:v>
                </c:pt>
                <c:pt idx="63">
                  <c:v>271</c:v>
                </c:pt>
                <c:pt idx="64">
                  <c:v>302</c:v>
                </c:pt>
                <c:pt idx="65">
                  <c:v>267</c:v>
                </c:pt>
                <c:pt idx="66">
                  <c:v>265</c:v>
                </c:pt>
                <c:pt idx="67">
                  <c:v>172</c:v>
                </c:pt>
                <c:pt idx="68">
                  <c:v>146</c:v>
                </c:pt>
                <c:pt idx="69">
                  <c:v>175</c:v>
                </c:pt>
                <c:pt idx="70">
                  <c:v>167</c:v>
                </c:pt>
                <c:pt idx="71">
                  <c:v>156</c:v>
                </c:pt>
                <c:pt idx="72">
                  <c:v>179</c:v>
                </c:pt>
                <c:pt idx="73">
                  <c:v>148</c:v>
                </c:pt>
                <c:pt idx="74">
                  <c:v>112</c:v>
                </c:pt>
                <c:pt idx="75">
                  <c:v>115</c:v>
                </c:pt>
                <c:pt idx="76">
                  <c:v>126</c:v>
                </c:pt>
                <c:pt idx="77">
                  <c:v>111</c:v>
                </c:pt>
                <c:pt idx="78">
                  <c:v>107</c:v>
                </c:pt>
                <c:pt idx="79">
                  <c:v>98</c:v>
                </c:pt>
                <c:pt idx="80">
                  <c:v>89</c:v>
                </c:pt>
                <c:pt idx="81">
                  <c:v>91</c:v>
                </c:pt>
                <c:pt idx="82">
                  <c:v>83</c:v>
                </c:pt>
                <c:pt idx="83">
                  <c:v>62</c:v>
                </c:pt>
                <c:pt idx="84">
                  <c:v>65</c:v>
                </c:pt>
                <c:pt idx="85">
                  <c:v>67</c:v>
                </c:pt>
                <c:pt idx="86">
                  <c:v>39</c:v>
                </c:pt>
                <c:pt idx="87">
                  <c:v>41</c:v>
                </c:pt>
                <c:pt idx="88">
                  <c:v>34</c:v>
                </c:pt>
                <c:pt idx="89">
                  <c:v>27</c:v>
                </c:pt>
                <c:pt idx="90">
                  <c:v>22</c:v>
                </c:pt>
                <c:pt idx="91">
                  <c:v>17</c:v>
                </c:pt>
                <c:pt idx="92">
                  <c:v>18</c:v>
                </c:pt>
                <c:pt idx="93">
                  <c:v>12</c:v>
                </c:pt>
                <c:pt idx="94">
                  <c:v>7</c:v>
                </c:pt>
                <c:pt idx="95">
                  <c:v>2</c:v>
                </c:pt>
                <c:pt idx="96">
                  <c:v>3</c:v>
                </c:pt>
                <c:pt idx="97">
                  <c:v>1</c:v>
                </c:pt>
                <c:pt idx="98">
                  <c:v>0</c:v>
                </c:pt>
                <c:pt idx="99">
                  <c:v>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113</c:v>
                </c:pt>
                <c:pt idx="1">
                  <c:v>135</c:v>
                </c:pt>
                <c:pt idx="2">
                  <c:v>127</c:v>
                </c:pt>
                <c:pt idx="3">
                  <c:v>123</c:v>
                </c:pt>
                <c:pt idx="4">
                  <c:v>129</c:v>
                </c:pt>
                <c:pt idx="5">
                  <c:v>148</c:v>
                </c:pt>
                <c:pt idx="6">
                  <c:v>111</c:v>
                </c:pt>
                <c:pt idx="7">
                  <c:v>125</c:v>
                </c:pt>
                <c:pt idx="8">
                  <c:v>131</c:v>
                </c:pt>
                <c:pt idx="9">
                  <c:v>128</c:v>
                </c:pt>
                <c:pt idx="10">
                  <c:v>125</c:v>
                </c:pt>
                <c:pt idx="11">
                  <c:v>137</c:v>
                </c:pt>
                <c:pt idx="12">
                  <c:v>150</c:v>
                </c:pt>
                <c:pt idx="13">
                  <c:v>140</c:v>
                </c:pt>
                <c:pt idx="14">
                  <c:v>143</c:v>
                </c:pt>
                <c:pt idx="15">
                  <c:v>161</c:v>
                </c:pt>
                <c:pt idx="16">
                  <c:v>145</c:v>
                </c:pt>
                <c:pt idx="17">
                  <c:v>170</c:v>
                </c:pt>
                <c:pt idx="18">
                  <c:v>155</c:v>
                </c:pt>
                <c:pt idx="19">
                  <c:v>154</c:v>
                </c:pt>
                <c:pt idx="20">
                  <c:v>127</c:v>
                </c:pt>
                <c:pt idx="21">
                  <c:v>148</c:v>
                </c:pt>
                <c:pt idx="22">
                  <c:v>155</c:v>
                </c:pt>
                <c:pt idx="23">
                  <c:v>149</c:v>
                </c:pt>
                <c:pt idx="24">
                  <c:v>137</c:v>
                </c:pt>
                <c:pt idx="25">
                  <c:v>158</c:v>
                </c:pt>
                <c:pt idx="26">
                  <c:v>165</c:v>
                </c:pt>
                <c:pt idx="27">
                  <c:v>150</c:v>
                </c:pt>
                <c:pt idx="28">
                  <c:v>134</c:v>
                </c:pt>
                <c:pt idx="29">
                  <c:v>156</c:v>
                </c:pt>
                <c:pt idx="30">
                  <c:v>172</c:v>
                </c:pt>
                <c:pt idx="31">
                  <c:v>154</c:v>
                </c:pt>
                <c:pt idx="32">
                  <c:v>149</c:v>
                </c:pt>
                <c:pt idx="33">
                  <c:v>192</c:v>
                </c:pt>
                <c:pt idx="34">
                  <c:v>170</c:v>
                </c:pt>
                <c:pt idx="35">
                  <c:v>176</c:v>
                </c:pt>
                <c:pt idx="36">
                  <c:v>177</c:v>
                </c:pt>
                <c:pt idx="37">
                  <c:v>191</c:v>
                </c:pt>
                <c:pt idx="38">
                  <c:v>210</c:v>
                </c:pt>
                <c:pt idx="39">
                  <c:v>185</c:v>
                </c:pt>
                <c:pt idx="40">
                  <c:v>206</c:v>
                </c:pt>
                <c:pt idx="41">
                  <c:v>210</c:v>
                </c:pt>
                <c:pt idx="42">
                  <c:v>174</c:v>
                </c:pt>
                <c:pt idx="43">
                  <c:v>207</c:v>
                </c:pt>
                <c:pt idx="44">
                  <c:v>174</c:v>
                </c:pt>
                <c:pt idx="45">
                  <c:v>176</c:v>
                </c:pt>
                <c:pt idx="46">
                  <c:v>182</c:v>
                </c:pt>
                <c:pt idx="47">
                  <c:v>142</c:v>
                </c:pt>
                <c:pt idx="48">
                  <c:v>200</c:v>
                </c:pt>
                <c:pt idx="49">
                  <c:v>201</c:v>
                </c:pt>
                <c:pt idx="50">
                  <c:v>159</c:v>
                </c:pt>
                <c:pt idx="51">
                  <c:v>157</c:v>
                </c:pt>
                <c:pt idx="52">
                  <c:v>179</c:v>
                </c:pt>
                <c:pt idx="53">
                  <c:v>189</c:v>
                </c:pt>
                <c:pt idx="54">
                  <c:v>184</c:v>
                </c:pt>
                <c:pt idx="55">
                  <c:v>173</c:v>
                </c:pt>
                <c:pt idx="56">
                  <c:v>186</c:v>
                </c:pt>
                <c:pt idx="57">
                  <c:v>231</c:v>
                </c:pt>
                <c:pt idx="58">
                  <c:v>222</c:v>
                </c:pt>
                <c:pt idx="59">
                  <c:v>220</c:v>
                </c:pt>
                <c:pt idx="60">
                  <c:v>250</c:v>
                </c:pt>
                <c:pt idx="61">
                  <c:v>242</c:v>
                </c:pt>
                <c:pt idx="62">
                  <c:v>288</c:v>
                </c:pt>
                <c:pt idx="63">
                  <c:v>275</c:v>
                </c:pt>
                <c:pt idx="64">
                  <c:v>308</c:v>
                </c:pt>
                <c:pt idx="65">
                  <c:v>284</c:v>
                </c:pt>
                <c:pt idx="66">
                  <c:v>286</c:v>
                </c:pt>
                <c:pt idx="67">
                  <c:v>167</c:v>
                </c:pt>
                <c:pt idx="68">
                  <c:v>145</c:v>
                </c:pt>
                <c:pt idx="69">
                  <c:v>186</c:v>
                </c:pt>
                <c:pt idx="70">
                  <c:v>181</c:v>
                </c:pt>
                <c:pt idx="71">
                  <c:v>173</c:v>
                </c:pt>
                <c:pt idx="72">
                  <c:v>182</c:v>
                </c:pt>
                <c:pt idx="73">
                  <c:v>171</c:v>
                </c:pt>
                <c:pt idx="74">
                  <c:v>145</c:v>
                </c:pt>
                <c:pt idx="75">
                  <c:v>155</c:v>
                </c:pt>
                <c:pt idx="76">
                  <c:v>174</c:v>
                </c:pt>
                <c:pt idx="77">
                  <c:v>163</c:v>
                </c:pt>
                <c:pt idx="78">
                  <c:v>184</c:v>
                </c:pt>
                <c:pt idx="79">
                  <c:v>152</c:v>
                </c:pt>
                <c:pt idx="80">
                  <c:v>133</c:v>
                </c:pt>
                <c:pt idx="81">
                  <c:v>152</c:v>
                </c:pt>
                <c:pt idx="82">
                  <c:v>121</c:v>
                </c:pt>
                <c:pt idx="83">
                  <c:v>138</c:v>
                </c:pt>
                <c:pt idx="84">
                  <c:v>112</c:v>
                </c:pt>
                <c:pt idx="85">
                  <c:v>137</c:v>
                </c:pt>
                <c:pt idx="86">
                  <c:v>106</c:v>
                </c:pt>
                <c:pt idx="87">
                  <c:v>116</c:v>
                </c:pt>
                <c:pt idx="88">
                  <c:v>89</c:v>
                </c:pt>
                <c:pt idx="89">
                  <c:v>88</c:v>
                </c:pt>
                <c:pt idx="90">
                  <c:v>75</c:v>
                </c:pt>
                <c:pt idx="91">
                  <c:v>59</c:v>
                </c:pt>
                <c:pt idx="92">
                  <c:v>46</c:v>
                </c:pt>
                <c:pt idx="93">
                  <c:v>39</c:v>
                </c:pt>
                <c:pt idx="94">
                  <c:v>22</c:v>
                </c:pt>
                <c:pt idx="95">
                  <c:v>28</c:v>
                </c:pt>
                <c:pt idx="96">
                  <c:v>25</c:v>
                </c:pt>
                <c:pt idx="97">
                  <c:v>18</c:v>
                </c:pt>
                <c:pt idx="98">
                  <c:v>15</c:v>
                </c:pt>
                <c:pt idx="99">
                  <c:v>13</c:v>
                </c:pt>
                <c:pt idx="100">
                  <c:v>6</c:v>
                </c:pt>
                <c:pt idx="101">
                  <c:v>4</c:v>
                </c:pt>
                <c:pt idx="102">
                  <c:v>4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51418170"/>
        <c:axId val="60110347"/>
      </c:lineChart>
      <c:catAx>
        <c:axId val="5141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10347"/>
        <c:crosses val="autoZero"/>
        <c:auto val="1"/>
        <c:lblOffset val="100"/>
        <c:tickLblSkip val="10"/>
        <c:tickMarkSkip val="10"/>
        <c:noMultiLvlLbl val="0"/>
      </c:catAx>
      <c:valAx>
        <c:axId val="60110347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18170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20250" cy="5857875"/>
    <xdr:graphicFrame>
      <xdr:nvGraphicFramePr>
        <xdr:cNvPr id="1" name="Chart 1"/>
        <xdr:cNvGraphicFramePr/>
      </xdr:nvGraphicFramePr>
      <xdr:xfrm>
        <a:off x="0" y="0"/>
        <a:ext cx="962025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2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" style="21" customWidth="1"/>
    <col min="2" max="2" width="4.5" style="21" customWidth="1"/>
    <col min="3" max="3" width="9.5" style="21" customWidth="1"/>
    <col min="4" max="7" width="11.09765625" style="21" customWidth="1"/>
    <col min="8" max="254" width="9" style="21" customWidth="1"/>
    <col min="255" max="255" width="8.8984375" style="21" customWidth="1"/>
    <col min="256" max="16384" width="9" style="21" customWidth="1"/>
  </cols>
  <sheetData>
    <row r="6" spans="3:7" ht="18.75">
      <c r="C6" s="121" t="s">
        <v>13</v>
      </c>
      <c r="D6" s="121"/>
      <c r="E6" s="121"/>
      <c r="F6" s="121"/>
      <c r="G6" s="121"/>
    </row>
    <row r="7" spans="3:8" ht="14.25">
      <c r="C7" s="122" t="s">
        <v>82</v>
      </c>
      <c r="D7" s="122"/>
      <c r="E7" s="122"/>
      <c r="F7" s="122"/>
      <c r="G7" s="122"/>
      <c r="H7" s="22"/>
    </row>
    <row r="8" spans="8:10" ht="13.5">
      <c r="H8" s="123" t="s">
        <v>39</v>
      </c>
      <c r="I8" s="123"/>
      <c r="J8" s="22"/>
    </row>
    <row r="9" spans="8:10" ht="14.25" thickBot="1">
      <c r="H9" s="109">
        <v>41578</v>
      </c>
      <c r="I9" s="109"/>
      <c r="J9" s="109"/>
    </row>
    <row r="10" spans="3:7" ht="13.5">
      <c r="C10" s="124" t="s">
        <v>0</v>
      </c>
      <c r="D10" s="126" t="s">
        <v>1</v>
      </c>
      <c r="E10" s="126"/>
      <c r="F10" s="126"/>
      <c r="G10" s="105" t="s">
        <v>5</v>
      </c>
    </row>
    <row r="11" spans="3:7" ht="13.5">
      <c r="C11" s="125"/>
      <c r="D11" s="127"/>
      <c r="E11" s="127"/>
      <c r="F11" s="127"/>
      <c r="G11" s="106"/>
    </row>
    <row r="12" spans="3:7" ht="13.5">
      <c r="C12" s="125"/>
      <c r="D12" s="25" t="s">
        <v>2</v>
      </c>
      <c r="E12" s="25" t="s">
        <v>3</v>
      </c>
      <c r="F12" s="25" t="s">
        <v>4</v>
      </c>
      <c r="G12" s="106"/>
    </row>
    <row r="13" spans="3:7" ht="13.5">
      <c r="C13" s="110" t="s">
        <v>6</v>
      </c>
      <c r="D13" s="115">
        <v>14019</v>
      </c>
      <c r="E13" s="115">
        <v>15438</v>
      </c>
      <c r="F13" s="103">
        <f>D13+E13</f>
        <v>29457</v>
      </c>
      <c r="G13" s="119">
        <v>10229</v>
      </c>
    </row>
    <row r="14" spans="3:7" ht="13.5">
      <c r="C14" s="110"/>
      <c r="D14" s="116"/>
      <c r="E14" s="116"/>
      <c r="F14" s="104"/>
      <c r="G14" s="120"/>
    </row>
    <row r="15" spans="3:7" ht="13.5">
      <c r="C15" s="107" t="s">
        <v>7</v>
      </c>
      <c r="D15" s="115">
        <v>13998</v>
      </c>
      <c r="E15" s="115">
        <v>15433</v>
      </c>
      <c r="F15" s="103">
        <f>D15+E15</f>
        <v>29431</v>
      </c>
      <c r="G15" s="119">
        <v>10220</v>
      </c>
    </row>
    <row r="16" spans="3:9" ht="13.5">
      <c r="C16" s="108"/>
      <c r="D16" s="116"/>
      <c r="E16" s="116"/>
      <c r="F16" s="104"/>
      <c r="G16" s="120"/>
      <c r="H16" s="23"/>
      <c r="I16" s="23"/>
    </row>
    <row r="17" spans="3:7" ht="13.5">
      <c r="C17" s="111" t="s">
        <v>8</v>
      </c>
      <c r="D17" s="117">
        <f>D13-D15</f>
        <v>21</v>
      </c>
      <c r="E17" s="117">
        <f>E13-E15</f>
        <v>5</v>
      </c>
      <c r="F17" s="117">
        <f>F13-F15</f>
        <v>26</v>
      </c>
      <c r="G17" s="113">
        <f>G13-G15</f>
        <v>9</v>
      </c>
    </row>
    <row r="18" spans="3:9" ht="14.25" thickBot="1">
      <c r="C18" s="112"/>
      <c r="D18" s="118"/>
      <c r="E18" s="118"/>
      <c r="F18" s="118"/>
      <c r="G18" s="114"/>
      <c r="I18" s="26"/>
    </row>
    <row r="22" ht="13.5">
      <c r="G22" s="24"/>
    </row>
  </sheetData>
  <sheetProtection sheet="1"/>
  <mergeCells count="22">
    <mergeCell ref="C6:G6"/>
    <mergeCell ref="C7:G7"/>
    <mergeCell ref="H8:I8"/>
    <mergeCell ref="C10:C12"/>
    <mergeCell ref="D10:F11"/>
    <mergeCell ref="G13:G14"/>
    <mergeCell ref="C17:C18"/>
    <mergeCell ref="G17:G18"/>
    <mergeCell ref="E13:E14"/>
    <mergeCell ref="D13:D14"/>
    <mergeCell ref="D17:D18"/>
    <mergeCell ref="F17:F18"/>
    <mergeCell ref="D15:D16"/>
    <mergeCell ref="E15:E16"/>
    <mergeCell ref="E17:E18"/>
    <mergeCell ref="G15:G16"/>
    <mergeCell ref="F15:F16"/>
    <mergeCell ref="F13:F14"/>
    <mergeCell ref="G10:G12"/>
    <mergeCell ref="C15:C16"/>
    <mergeCell ref="H9:J9"/>
    <mergeCell ref="C13:C14"/>
  </mergeCells>
  <dataValidations count="1">
    <dataValidation allowBlank="1" showInputMessage="1" showErrorMessage="1" promptTitle="現在日" prompt="入力例 2001/08/31 月末日を入力" imeMode="halfAlpha" sqref="H9:J9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8984375" style="62" customWidth="1"/>
    <col min="2" max="5" width="7.5" style="62" customWidth="1"/>
    <col min="6" max="6" width="1.4921875" style="62" customWidth="1"/>
    <col min="7" max="7" width="10.8984375" style="62" customWidth="1"/>
    <col min="8" max="11" width="7.5" style="62" customWidth="1"/>
    <col min="12" max="12" width="1.4921875" style="62" customWidth="1"/>
    <col min="13" max="13" width="10.8984375" style="62" customWidth="1"/>
    <col min="14" max="17" width="7.5" style="62" customWidth="1"/>
    <col min="18" max="18" width="1.4921875" style="62" customWidth="1"/>
    <col min="19" max="19" width="10.8984375" style="62" customWidth="1"/>
    <col min="20" max="23" width="7.5" style="62" customWidth="1"/>
    <col min="24" max="24" width="1.69921875" style="62" customWidth="1"/>
    <col min="25" max="16384" width="9" style="62" customWidth="1"/>
  </cols>
  <sheetData>
    <row r="2" spans="7:23" ht="14.25">
      <c r="G2" s="130" t="s">
        <v>9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T2" s="131">
        <v>41578</v>
      </c>
      <c r="U2" s="131"/>
      <c r="V2" s="131"/>
      <c r="W2" s="131"/>
    </row>
    <row r="3" spans="7:23" ht="14.25"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28" t="s">
        <v>81</v>
      </c>
      <c r="T3" s="128"/>
      <c r="U3" s="128"/>
      <c r="V3" s="128"/>
      <c r="W3" s="128"/>
    </row>
    <row r="5" spans="2:21" ht="13.5">
      <c r="B5" s="129" t="s">
        <v>14</v>
      </c>
      <c r="C5" s="129"/>
      <c r="H5" s="129" t="s">
        <v>15</v>
      </c>
      <c r="I5" s="129"/>
      <c r="N5" s="129" t="s">
        <v>10</v>
      </c>
      <c r="O5" s="129"/>
      <c r="T5" s="129" t="s">
        <v>11</v>
      </c>
      <c r="U5" s="129"/>
    </row>
    <row r="6" ht="14.25" thickBot="1"/>
    <row r="7" spans="1:23" ht="15.75" customHeight="1" thickBot="1">
      <c r="A7" s="73" t="s">
        <v>12</v>
      </c>
      <c r="B7" s="74" t="s">
        <v>5</v>
      </c>
      <c r="C7" s="74" t="s">
        <v>1</v>
      </c>
      <c r="D7" s="74" t="s">
        <v>2</v>
      </c>
      <c r="E7" s="75" t="s">
        <v>3</v>
      </c>
      <c r="F7" s="76"/>
      <c r="G7" s="73" t="s">
        <v>12</v>
      </c>
      <c r="H7" s="74" t="s">
        <v>5</v>
      </c>
      <c r="I7" s="74" t="s">
        <v>1</v>
      </c>
      <c r="J7" s="74" t="s">
        <v>2</v>
      </c>
      <c r="K7" s="75" t="s">
        <v>3</v>
      </c>
      <c r="L7" s="76"/>
      <c r="M7" s="73" t="s">
        <v>12</v>
      </c>
      <c r="N7" s="74" t="s">
        <v>5</v>
      </c>
      <c r="O7" s="74" t="s">
        <v>1</v>
      </c>
      <c r="P7" s="74" t="s">
        <v>2</v>
      </c>
      <c r="Q7" s="75" t="s">
        <v>3</v>
      </c>
      <c r="R7" s="76"/>
      <c r="S7" s="73" t="s">
        <v>12</v>
      </c>
      <c r="T7" s="74" t="s">
        <v>5</v>
      </c>
      <c r="U7" s="74" t="s">
        <v>1</v>
      </c>
      <c r="V7" s="74" t="s">
        <v>2</v>
      </c>
      <c r="W7" s="75" t="s">
        <v>3</v>
      </c>
    </row>
    <row r="8" spans="1:23" ht="13.5">
      <c r="A8" s="77" t="s">
        <v>16</v>
      </c>
      <c r="B8" s="9">
        <v>67</v>
      </c>
      <c r="C8" s="86">
        <f>D8+E8</f>
        <v>238</v>
      </c>
      <c r="D8" s="9">
        <v>112</v>
      </c>
      <c r="E8" s="10">
        <v>126</v>
      </c>
      <c r="G8" s="77" t="s">
        <v>44</v>
      </c>
      <c r="H8" s="1">
        <v>10</v>
      </c>
      <c r="I8" s="86">
        <f>J8+K8</f>
        <v>44</v>
      </c>
      <c r="J8" s="1">
        <v>22</v>
      </c>
      <c r="K8" s="10">
        <v>22</v>
      </c>
      <c r="M8" s="91" t="s">
        <v>45</v>
      </c>
      <c r="N8" s="1">
        <v>93</v>
      </c>
      <c r="O8" s="86">
        <f>P8+Q8</f>
        <v>327</v>
      </c>
      <c r="P8" s="1">
        <v>148</v>
      </c>
      <c r="Q8" s="2">
        <v>179</v>
      </c>
      <c r="S8" s="91" t="s">
        <v>46</v>
      </c>
      <c r="T8" s="1">
        <v>422</v>
      </c>
      <c r="U8" s="86">
        <f>V8+W8</f>
        <v>1244</v>
      </c>
      <c r="V8" s="1">
        <v>598</v>
      </c>
      <c r="W8" s="2">
        <v>646</v>
      </c>
    </row>
    <row r="9" spans="1:23" ht="13.5">
      <c r="A9" s="78" t="s">
        <v>17</v>
      </c>
      <c r="B9" s="11">
        <v>85</v>
      </c>
      <c r="C9" s="87">
        <f aca="true" t="shared" si="0" ref="C9:C28">D9+E9</f>
        <v>266</v>
      </c>
      <c r="D9" s="11">
        <v>125</v>
      </c>
      <c r="E9" s="12">
        <v>141</v>
      </c>
      <c r="G9" s="78" t="s">
        <v>47</v>
      </c>
      <c r="H9" s="3">
        <v>16</v>
      </c>
      <c r="I9" s="87">
        <f aca="true" t="shared" si="1" ref="I9:I19">J9+K9</f>
        <v>46</v>
      </c>
      <c r="J9" s="3">
        <v>19</v>
      </c>
      <c r="K9" s="12">
        <v>27</v>
      </c>
      <c r="M9" s="83" t="s">
        <v>48</v>
      </c>
      <c r="N9" s="3">
        <v>55</v>
      </c>
      <c r="O9" s="87">
        <f aca="true" t="shared" si="2" ref="O9:O21">P9+Q9</f>
        <v>179</v>
      </c>
      <c r="P9" s="3">
        <v>90</v>
      </c>
      <c r="Q9" s="4">
        <v>89</v>
      </c>
      <c r="S9" s="83" t="s">
        <v>49</v>
      </c>
      <c r="T9" s="3">
        <v>261</v>
      </c>
      <c r="U9" s="87">
        <f aca="true" t="shared" si="3" ref="U9:U16">V9+W9</f>
        <v>731</v>
      </c>
      <c r="V9" s="3">
        <v>355</v>
      </c>
      <c r="W9" s="4">
        <v>376</v>
      </c>
    </row>
    <row r="10" spans="1:23" ht="13.5">
      <c r="A10" s="78" t="s">
        <v>18</v>
      </c>
      <c r="B10" s="11">
        <v>582</v>
      </c>
      <c r="C10" s="87">
        <f t="shared" si="0"/>
        <v>1629</v>
      </c>
      <c r="D10" s="11">
        <v>772</v>
      </c>
      <c r="E10" s="12">
        <v>857</v>
      </c>
      <c r="G10" s="78" t="s">
        <v>50</v>
      </c>
      <c r="H10" s="72">
        <v>5</v>
      </c>
      <c r="I10" s="87">
        <f t="shared" si="1"/>
        <v>12</v>
      </c>
      <c r="J10" s="3">
        <v>7</v>
      </c>
      <c r="K10" s="12">
        <v>5</v>
      </c>
      <c r="M10" s="83" t="s">
        <v>51</v>
      </c>
      <c r="N10" s="3">
        <v>59</v>
      </c>
      <c r="O10" s="87">
        <f t="shared" si="2"/>
        <v>164</v>
      </c>
      <c r="P10" s="3">
        <v>78</v>
      </c>
      <c r="Q10" s="4">
        <v>86</v>
      </c>
      <c r="S10" s="83" t="s">
        <v>52</v>
      </c>
      <c r="T10" s="3">
        <v>87</v>
      </c>
      <c r="U10" s="87">
        <f t="shared" si="3"/>
        <v>298</v>
      </c>
      <c r="V10" s="3">
        <v>149</v>
      </c>
      <c r="W10" s="4">
        <v>149</v>
      </c>
    </row>
    <row r="11" spans="1:23" ht="13.5">
      <c r="A11" s="78" t="s">
        <v>19</v>
      </c>
      <c r="B11" s="11">
        <v>520</v>
      </c>
      <c r="C11" s="87">
        <f t="shared" si="0"/>
        <v>1406</v>
      </c>
      <c r="D11" s="11">
        <v>663</v>
      </c>
      <c r="E11" s="12">
        <v>743</v>
      </c>
      <c r="G11" s="78" t="s">
        <v>79</v>
      </c>
      <c r="H11" s="3">
        <v>159</v>
      </c>
      <c r="I11" s="87">
        <f t="shared" si="1"/>
        <v>529</v>
      </c>
      <c r="J11" s="3">
        <v>244</v>
      </c>
      <c r="K11" s="12">
        <v>285</v>
      </c>
      <c r="M11" s="83" t="s">
        <v>53</v>
      </c>
      <c r="N11" s="3">
        <v>34</v>
      </c>
      <c r="O11" s="87">
        <f t="shared" si="2"/>
        <v>96</v>
      </c>
      <c r="P11" s="3">
        <v>42</v>
      </c>
      <c r="Q11" s="4">
        <v>54</v>
      </c>
      <c r="S11" s="83" t="s">
        <v>54</v>
      </c>
      <c r="T11" s="3">
        <v>291</v>
      </c>
      <c r="U11" s="87">
        <f t="shared" si="3"/>
        <v>833</v>
      </c>
      <c r="V11" s="3">
        <v>386</v>
      </c>
      <c r="W11" s="4">
        <v>447</v>
      </c>
    </row>
    <row r="12" spans="1:23" ht="13.5">
      <c r="A12" s="79" t="s">
        <v>20</v>
      </c>
      <c r="B12" s="13">
        <v>178</v>
      </c>
      <c r="C12" s="87">
        <f t="shared" si="0"/>
        <v>601</v>
      </c>
      <c r="D12" s="13">
        <v>277</v>
      </c>
      <c r="E12" s="14">
        <v>324</v>
      </c>
      <c r="G12" s="79" t="s">
        <v>61</v>
      </c>
      <c r="H12" s="5">
        <v>49</v>
      </c>
      <c r="I12" s="87">
        <f t="shared" si="1"/>
        <v>187</v>
      </c>
      <c r="J12" s="5">
        <v>78</v>
      </c>
      <c r="K12" s="14">
        <v>109</v>
      </c>
      <c r="M12" s="92" t="s">
        <v>55</v>
      </c>
      <c r="N12" s="5">
        <v>72</v>
      </c>
      <c r="O12" s="87">
        <f t="shared" si="2"/>
        <v>235</v>
      </c>
      <c r="P12" s="5">
        <v>114</v>
      </c>
      <c r="Q12" s="6">
        <v>121</v>
      </c>
      <c r="S12" s="92" t="s">
        <v>56</v>
      </c>
      <c r="T12" s="5">
        <v>66</v>
      </c>
      <c r="U12" s="87">
        <f t="shared" si="3"/>
        <v>253</v>
      </c>
      <c r="V12" s="5">
        <v>117</v>
      </c>
      <c r="W12" s="6">
        <v>136</v>
      </c>
    </row>
    <row r="13" spans="1:23" ht="13.5">
      <c r="A13" s="80" t="s">
        <v>21</v>
      </c>
      <c r="B13" s="15">
        <v>231</v>
      </c>
      <c r="C13" s="88">
        <f t="shared" si="0"/>
        <v>808</v>
      </c>
      <c r="D13" s="15">
        <v>421</v>
      </c>
      <c r="E13" s="16">
        <v>387</v>
      </c>
      <c r="G13" s="78" t="s">
        <v>63</v>
      </c>
      <c r="H13" s="3">
        <v>131</v>
      </c>
      <c r="I13" s="88">
        <f t="shared" si="1"/>
        <v>393</v>
      </c>
      <c r="J13" s="3">
        <v>191</v>
      </c>
      <c r="K13" s="16">
        <v>202</v>
      </c>
      <c r="M13" s="93" t="s">
        <v>57</v>
      </c>
      <c r="N13" s="7">
        <v>223</v>
      </c>
      <c r="O13" s="88">
        <f t="shared" si="2"/>
        <v>635</v>
      </c>
      <c r="P13" s="7">
        <v>305</v>
      </c>
      <c r="Q13" s="8">
        <v>330</v>
      </c>
      <c r="S13" s="93" t="s">
        <v>58</v>
      </c>
      <c r="T13" s="7">
        <v>529</v>
      </c>
      <c r="U13" s="88">
        <f t="shared" si="3"/>
        <v>1505</v>
      </c>
      <c r="V13" s="7">
        <v>717</v>
      </c>
      <c r="W13" s="8">
        <v>788</v>
      </c>
    </row>
    <row r="14" spans="1:23" ht="13.5">
      <c r="A14" s="78" t="s">
        <v>22</v>
      </c>
      <c r="B14" s="11">
        <v>278</v>
      </c>
      <c r="C14" s="87">
        <f t="shared" si="0"/>
        <v>703</v>
      </c>
      <c r="D14" s="11">
        <v>311</v>
      </c>
      <c r="E14" s="12">
        <v>392</v>
      </c>
      <c r="G14" s="78" t="s">
        <v>66</v>
      </c>
      <c r="H14" s="3">
        <v>64</v>
      </c>
      <c r="I14" s="87">
        <f t="shared" si="1"/>
        <v>241</v>
      </c>
      <c r="J14" s="3">
        <v>113</v>
      </c>
      <c r="K14" s="12">
        <v>128</v>
      </c>
      <c r="M14" s="83" t="s">
        <v>59</v>
      </c>
      <c r="N14" s="3">
        <v>173</v>
      </c>
      <c r="O14" s="87">
        <f t="shared" si="2"/>
        <v>557</v>
      </c>
      <c r="P14" s="3">
        <v>257</v>
      </c>
      <c r="Q14" s="4">
        <v>300</v>
      </c>
      <c r="S14" s="83" t="s">
        <v>60</v>
      </c>
      <c r="T14" s="3">
        <v>145</v>
      </c>
      <c r="U14" s="87">
        <f t="shared" si="3"/>
        <v>454</v>
      </c>
      <c r="V14" s="3">
        <v>214</v>
      </c>
      <c r="W14" s="4">
        <v>240</v>
      </c>
    </row>
    <row r="15" spans="1:23" ht="13.5">
      <c r="A15" s="81" t="s">
        <v>23</v>
      </c>
      <c r="B15" s="11">
        <v>200</v>
      </c>
      <c r="C15" s="87">
        <f t="shared" si="0"/>
        <v>566</v>
      </c>
      <c r="D15" s="11">
        <v>284</v>
      </c>
      <c r="E15" s="12">
        <v>282</v>
      </c>
      <c r="G15" s="78" t="s">
        <v>68</v>
      </c>
      <c r="H15" s="3">
        <v>16</v>
      </c>
      <c r="I15" s="87">
        <f t="shared" si="1"/>
        <v>51</v>
      </c>
      <c r="J15" s="3">
        <v>23</v>
      </c>
      <c r="K15" s="12">
        <v>28</v>
      </c>
      <c r="M15" s="83" t="s">
        <v>62</v>
      </c>
      <c r="N15" s="3">
        <v>196</v>
      </c>
      <c r="O15" s="87">
        <f t="shared" si="2"/>
        <v>578</v>
      </c>
      <c r="P15" s="3">
        <v>285</v>
      </c>
      <c r="Q15" s="4">
        <v>293</v>
      </c>
      <c r="S15" s="83" t="s">
        <v>40</v>
      </c>
      <c r="T15" s="3">
        <v>597</v>
      </c>
      <c r="U15" s="87">
        <f t="shared" si="3"/>
        <v>1783</v>
      </c>
      <c r="V15" s="3">
        <v>866</v>
      </c>
      <c r="W15" s="4">
        <v>917</v>
      </c>
    </row>
    <row r="16" spans="1:23" ht="13.5">
      <c r="A16" s="81" t="s">
        <v>24</v>
      </c>
      <c r="B16" s="11">
        <v>384</v>
      </c>
      <c r="C16" s="87">
        <f t="shared" si="0"/>
        <v>1130</v>
      </c>
      <c r="D16" s="11">
        <v>549</v>
      </c>
      <c r="E16" s="12">
        <v>581</v>
      </c>
      <c r="G16" s="78" t="s">
        <v>70</v>
      </c>
      <c r="H16" s="3">
        <v>27</v>
      </c>
      <c r="I16" s="87">
        <f t="shared" si="1"/>
        <v>85</v>
      </c>
      <c r="J16" s="3">
        <v>37</v>
      </c>
      <c r="K16" s="12">
        <v>48</v>
      </c>
      <c r="M16" s="83" t="s">
        <v>64</v>
      </c>
      <c r="N16" s="3">
        <v>180</v>
      </c>
      <c r="O16" s="87">
        <f t="shared" si="2"/>
        <v>489</v>
      </c>
      <c r="P16" s="3">
        <v>246</v>
      </c>
      <c r="Q16" s="4">
        <v>243</v>
      </c>
      <c r="S16" s="83" t="s">
        <v>65</v>
      </c>
      <c r="T16" s="3">
        <v>212</v>
      </c>
      <c r="U16" s="87">
        <f t="shared" si="3"/>
        <v>669</v>
      </c>
      <c r="V16" s="3">
        <v>332</v>
      </c>
      <c r="W16" s="4">
        <v>337</v>
      </c>
    </row>
    <row r="17" spans="1:23" ht="13.5">
      <c r="A17" s="79" t="s">
        <v>25</v>
      </c>
      <c r="B17" s="13">
        <v>161</v>
      </c>
      <c r="C17" s="89">
        <f t="shared" si="0"/>
        <v>501</v>
      </c>
      <c r="D17" s="13">
        <v>227</v>
      </c>
      <c r="E17" s="14">
        <v>274</v>
      </c>
      <c r="G17" s="79" t="s">
        <v>72</v>
      </c>
      <c r="H17" s="5">
        <v>25</v>
      </c>
      <c r="I17" s="89">
        <f t="shared" si="1"/>
        <v>70</v>
      </c>
      <c r="J17" s="5">
        <v>33</v>
      </c>
      <c r="K17" s="14">
        <v>37</v>
      </c>
      <c r="M17" s="92" t="s">
        <v>67</v>
      </c>
      <c r="N17" s="5">
        <v>60</v>
      </c>
      <c r="O17" s="89">
        <f t="shared" si="2"/>
        <v>155</v>
      </c>
      <c r="P17" s="5">
        <v>66</v>
      </c>
      <c r="Q17" s="6">
        <v>89</v>
      </c>
      <c r="S17" s="95" t="s">
        <v>37</v>
      </c>
      <c r="T17" s="19">
        <v>25</v>
      </c>
      <c r="U17" s="89">
        <f>V17+W17</f>
        <v>25</v>
      </c>
      <c r="V17" s="19">
        <v>23</v>
      </c>
      <c r="W17" s="20">
        <v>2</v>
      </c>
    </row>
    <row r="18" spans="1:23" ht="13.5">
      <c r="A18" s="80" t="s">
        <v>26</v>
      </c>
      <c r="B18" s="15">
        <v>284</v>
      </c>
      <c r="C18" s="88">
        <f t="shared" si="0"/>
        <v>841</v>
      </c>
      <c r="D18" s="15">
        <v>398</v>
      </c>
      <c r="E18" s="16">
        <v>443</v>
      </c>
      <c r="G18" s="78" t="s">
        <v>74</v>
      </c>
      <c r="H18" s="3">
        <v>33</v>
      </c>
      <c r="I18" s="87">
        <f t="shared" si="1"/>
        <v>126</v>
      </c>
      <c r="J18" s="3">
        <v>57</v>
      </c>
      <c r="K18" s="16">
        <v>69</v>
      </c>
      <c r="M18" s="83" t="s">
        <v>69</v>
      </c>
      <c r="N18" s="3">
        <v>199</v>
      </c>
      <c r="O18" s="87">
        <f t="shared" si="2"/>
        <v>580</v>
      </c>
      <c r="P18" s="3">
        <v>286</v>
      </c>
      <c r="Q18" s="4">
        <v>294</v>
      </c>
      <c r="S18" s="64"/>
      <c r="T18" s="3"/>
      <c r="U18" s="3"/>
      <c r="V18" s="3"/>
      <c r="W18" s="4"/>
    </row>
    <row r="19" spans="1:23" ht="13.5">
      <c r="A19" s="78" t="s">
        <v>27</v>
      </c>
      <c r="B19" s="11">
        <v>111</v>
      </c>
      <c r="C19" s="87">
        <f t="shared" si="0"/>
        <v>332</v>
      </c>
      <c r="D19" s="11">
        <v>170</v>
      </c>
      <c r="E19" s="12">
        <v>162</v>
      </c>
      <c r="G19" s="90" t="s">
        <v>75</v>
      </c>
      <c r="H19" s="17">
        <v>58</v>
      </c>
      <c r="I19" s="87">
        <f t="shared" si="1"/>
        <v>58</v>
      </c>
      <c r="J19" s="17">
        <v>43</v>
      </c>
      <c r="K19" s="18">
        <v>15</v>
      </c>
      <c r="M19" s="83" t="s">
        <v>71</v>
      </c>
      <c r="N19" s="3">
        <v>510</v>
      </c>
      <c r="O19" s="87">
        <f t="shared" si="2"/>
        <v>1438</v>
      </c>
      <c r="P19" s="3">
        <v>700</v>
      </c>
      <c r="Q19" s="4">
        <v>738</v>
      </c>
      <c r="S19" s="64"/>
      <c r="T19" s="3"/>
      <c r="U19" s="3"/>
      <c r="V19" s="3"/>
      <c r="W19" s="4"/>
    </row>
    <row r="20" spans="1:23" ht="13.5">
      <c r="A20" s="78" t="s">
        <v>28</v>
      </c>
      <c r="B20" s="11">
        <v>147</v>
      </c>
      <c r="C20" s="87">
        <f t="shared" si="0"/>
        <v>386</v>
      </c>
      <c r="D20" s="11">
        <v>176</v>
      </c>
      <c r="E20" s="12">
        <v>210</v>
      </c>
      <c r="G20" s="64"/>
      <c r="H20" s="3"/>
      <c r="I20" s="3"/>
      <c r="J20" s="3"/>
      <c r="K20" s="4"/>
      <c r="M20" s="83" t="s">
        <v>73</v>
      </c>
      <c r="N20" s="3">
        <v>410</v>
      </c>
      <c r="O20" s="87">
        <f t="shared" si="2"/>
        <v>1050</v>
      </c>
      <c r="P20" s="3">
        <v>493</v>
      </c>
      <c r="Q20" s="4">
        <v>557</v>
      </c>
      <c r="S20" s="64"/>
      <c r="T20" s="3"/>
      <c r="U20" s="72"/>
      <c r="V20" s="3"/>
      <c r="W20" s="4"/>
    </row>
    <row r="21" spans="1:23" ht="13.5">
      <c r="A21" s="78" t="s">
        <v>29</v>
      </c>
      <c r="B21" s="11">
        <v>266</v>
      </c>
      <c r="C21" s="87">
        <f t="shared" si="0"/>
        <v>813</v>
      </c>
      <c r="D21" s="11">
        <v>387</v>
      </c>
      <c r="E21" s="12">
        <v>426</v>
      </c>
      <c r="G21" s="64"/>
      <c r="H21" s="3"/>
      <c r="I21" s="3"/>
      <c r="J21" s="3"/>
      <c r="K21" s="4"/>
      <c r="M21" s="94" t="s">
        <v>36</v>
      </c>
      <c r="N21" s="17">
        <v>147</v>
      </c>
      <c r="O21" s="87">
        <f t="shared" si="2"/>
        <v>147</v>
      </c>
      <c r="P21" s="17">
        <v>29</v>
      </c>
      <c r="Q21" s="18">
        <v>118</v>
      </c>
      <c r="S21" s="64"/>
      <c r="T21" s="3"/>
      <c r="U21" s="3"/>
      <c r="V21" s="3"/>
      <c r="W21" s="4"/>
    </row>
    <row r="22" spans="1:23" ht="13.5" customHeight="1">
      <c r="A22" s="82" t="s">
        <v>30</v>
      </c>
      <c r="B22" s="13">
        <v>43</v>
      </c>
      <c r="C22" s="89">
        <f t="shared" si="0"/>
        <v>149</v>
      </c>
      <c r="D22" s="13">
        <v>67</v>
      </c>
      <c r="E22" s="14">
        <v>82</v>
      </c>
      <c r="G22" s="65"/>
      <c r="H22" s="5"/>
      <c r="I22" s="5"/>
      <c r="J22" s="5"/>
      <c r="K22" s="6"/>
      <c r="M22" s="64"/>
      <c r="N22" s="3"/>
      <c r="O22" s="3"/>
      <c r="P22" s="3"/>
      <c r="Q22" s="4"/>
      <c r="S22" s="64"/>
      <c r="T22" s="3"/>
      <c r="U22" s="3"/>
      <c r="V22" s="3"/>
      <c r="W22" s="4"/>
    </row>
    <row r="23" spans="1:23" ht="13.5">
      <c r="A23" s="83" t="s">
        <v>31</v>
      </c>
      <c r="B23" s="11">
        <v>501</v>
      </c>
      <c r="C23" s="87">
        <f t="shared" si="0"/>
        <v>1616</v>
      </c>
      <c r="D23" s="11">
        <v>786</v>
      </c>
      <c r="E23" s="16">
        <v>830</v>
      </c>
      <c r="G23" s="64"/>
      <c r="H23" s="3"/>
      <c r="I23" s="3"/>
      <c r="J23" s="3"/>
      <c r="K23" s="4"/>
      <c r="M23" s="66"/>
      <c r="N23" s="7"/>
      <c r="O23" s="7"/>
      <c r="P23" s="7"/>
      <c r="Q23" s="8"/>
      <c r="S23" s="66"/>
      <c r="T23" s="7"/>
      <c r="U23" s="7"/>
      <c r="V23" s="7"/>
      <c r="W23" s="8"/>
    </row>
    <row r="24" spans="1:23" ht="13.5">
      <c r="A24" s="83" t="s">
        <v>32</v>
      </c>
      <c r="B24" s="11">
        <v>140</v>
      </c>
      <c r="C24" s="87">
        <f t="shared" si="0"/>
        <v>444</v>
      </c>
      <c r="D24" s="11">
        <v>212</v>
      </c>
      <c r="E24" s="12">
        <v>232</v>
      </c>
      <c r="G24" s="64"/>
      <c r="H24" s="3"/>
      <c r="I24" s="3"/>
      <c r="J24" s="3"/>
      <c r="K24" s="4"/>
      <c r="M24" s="64"/>
      <c r="N24" s="3"/>
      <c r="O24" s="3"/>
      <c r="P24" s="3"/>
      <c r="Q24" s="4"/>
      <c r="S24" s="64"/>
      <c r="T24" s="3"/>
      <c r="U24" s="3"/>
      <c r="V24" s="3"/>
      <c r="W24" s="4"/>
    </row>
    <row r="25" spans="1:23" ht="13.5">
      <c r="A25" s="83" t="s">
        <v>33</v>
      </c>
      <c r="B25" s="11">
        <v>197</v>
      </c>
      <c r="C25" s="87">
        <f t="shared" si="0"/>
        <v>537</v>
      </c>
      <c r="D25" s="11">
        <v>247</v>
      </c>
      <c r="E25" s="12">
        <v>290</v>
      </c>
      <c r="G25" s="64"/>
      <c r="H25" s="3"/>
      <c r="I25" s="3"/>
      <c r="J25" s="3"/>
      <c r="K25" s="4"/>
      <c r="M25" s="64"/>
      <c r="N25" s="3"/>
      <c r="O25" s="3"/>
      <c r="P25" s="3"/>
      <c r="Q25" s="4"/>
      <c r="S25" s="64"/>
      <c r="T25" s="3"/>
      <c r="U25" s="3"/>
      <c r="V25" s="3"/>
      <c r="W25" s="4"/>
    </row>
    <row r="26" spans="1:23" ht="13.5">
      <c r="A26" s="84" t="s">
        <v>76</v>
      </c>
      <c r="B26" s="17">
        <v>103</v>
      </c>
      <c r="C26" s="87">
        <f t="shared" si="0"/>
        <v>111</v>
      </c>
      <c r="D26" s="17">
        <v>34</v>
      </c>
      <c r="E26" s="18">
        <v>77</v>
      </c>
      <c r="G26" s="64"/>
      <c r="H26" s="3"/>
      <c r="I26" s="3"/>
      <c r="J26" s="3"/>
      <c r="K26" s="4"/>
      <c r="M26" s="64"/>
      <c r="N26" s="3"/>
      <c r="O26" s="3"/>
      <c r="P26" s="3"/>
      <c r="Q26" s="4"/>
      <c r="S26" s="64"/>
      <c r="T26" s="3"/>
      <c r="U26" s="3"/>
      <c r="V26" s="3"/>
      <c r="W26" s="4"/>
    </row>
    <row r="27" spans="1:23" ht="13.5">
      <c r="A27" s="84" t="s">
        <v>77</v>
      </c>
      <c r="B27" s="17">
        <v>70</v>
      </c>
      <c r="C27" s="87">
        <f t="shared" si="0"/>
        <v>70</v>
      </c>
      <c r="D27" s="17">
        <v>15</v>
      </c>
      <c r="E27" s="18">
        <v>55</v>
      </c>
      <c r="G27" s="64"/>
      <c r="H27" s="3"/>
      <c r="I27" s="3"/>
      <c r="J27" s="3"/>
      <c r="K27" s="4"/>
      <c r="M27" s="64"/>
      <c r="N27" s="3"/>
      <c r="O27" s="3"/>
      <c r="P27" s="3"/>
      <c r="Q27" s="4"/>
      <c r="S27" s="64"/>
      <c r="T27" s="3"/>
      <c r="U27" s="3"/>
      <c r="V27" s="3"/>
      <c r="W27" s="4"/>
    </row>
    <row r="28" spans="1:23" ht="13.5">
      <c r="A28" s="85" t="s">
        <v>78</v>
      </c>
      <c r="B28" s="67">
        <v>42</v>
      </c>
      <c r="C28" s="88">
        <f t="shared" si="0"/>
        <v>43</v>
      </c>
      <c r="D28" s="67">
        <v>23</v>
      </c>
      <c r="E28" s="68">
        <v>20</v>
      </c>
      <c r="G28" s="66"/>
      <c r="H28" s="7"/>
      <c r="I28" s="7"/>
      <c r="J28" s="7"/>
      <c r="K28" s="8"/>
      <c r="M28" s="66"/>
      <c r="N28" s="7"/>
      <c r="O28" s="7"/>
      <c r="P28" s="7"/>
      <c r="Q28" s="8"/>
      <c r="S28" s="64"/>
      <c r="T28" s="3"/>
      <c r="U28" s="3"/>
      <c r="V28" s="3"/>
      <c r="W28" s="4"/>
    </row>
    <row r="29" spans="1:23" ht="13.5">
      <c r="A29" s="64"/>
      <c r="B29" s="3"/>
      <c r="C29" s="3"/>
      <c r="D29" s="3"/>
      <c r="E29" s="4"/>
      <c r="G29" s="64"/>
      <c r="H29" s="3"/>
      <c r="I29" s="3"/>
      <c r="J29" s="3"/>
      <c r="K29" s="4"/>
      <c r="M29" s="64"/>
      <c r="N29" s="3"/>
      <c r="O29" s="3"/>
      <c r="P29" s="3"/>
      <c r="Q29" s="4"/>
      <c r="S29" s="64"/>
      <c r="T29" s="3"/>
      <c r="U29" s="3"/>
      <c r="V29" s="3"/>
      <c r="W29" s="4"/>
    </row>
    <row r="30" spans="1:23" ht="13.5">
      <c r="A30" s="64"/>
      <c r="B30" s="3"/>
      <c r="C30" s="3"/>
      <c r="D30" s="3"/>
      <c r="E30" s="4"/>
      <c r="G30" s="64"/>
      <c r="H30" s="3"/>
      <c r="I30" s="3"/>
      <c r="J30" s="3"/>
      <c r="K30" s="4"/>
      <c r="M30" s="64"/>
      <c r="N30" s="3"/>
      <c r="O30" s="3"/>
      <c r="P30" s="3"/>
      <c r="Q30" s="4"/>
      <c r="S30" s="64"/>
      <c r="T30" s="3"/>
      <c r="U30" s="3"/>
      <c r="V30" s="3"/>
      <c r="W30" s="4"/>
    </row>
    <row r="31" spans="1:23" ht="13.5">
      <c r="A31" s="64"/>
      <c r="B31" s="3"/>
      <c r="C31" s="3"/>
      <c r="D31" s="3"/>
      <c r="E31" s="4"/>
      <c r="G31" s="64"/>
      <c r="H31" s="3"/>
      <c r="I31" s="3"/>
      <c r="J31" s="3"/>
      <c r="K31" s="4"/>
      <c r="M31" s="64"/>
      <c r="N31" s="3"/>
      <c r="O31" s="3"/>
      <c r="P31" s="3"/>
      <c r="Q31" s="4"/>
      <c r="S31" s="64"/>
      <c r="T31" s="3"/>
      <c r="U31" s="3"/>
      <c r="V31" s="3"/>
      <c r="W31" s="4"/>
    </row>
    <row r="32" spans="1:23" ht="13.5">
      <c r="A32" s="96" t="s">
        <v>34</v>
      </c>
      <c r="B32" s="72">
        <f>SUM(B8:B28)</f>
        <v>4590</v>
      </c>
      <c r="C32" s="72">
        <f>SUM(C8:C28)</f>
        <v>13190</v>
      </c>
      <c r="D32" s="72">
        <f>SUM(D8:D28)</f>
        <v>6256</v>
      </c>
      <c r="E32" s="97">
        <f>SUM(E8:E28)</f>
        <v>6934</v>
      </c>
      <c r="F32" s="76"/>
      <c r="G32" s="96" t="s">
        <v>34</v>
      </c>
      <c r="H32" s="72">
        <f>SUM(H8:H19)</f>
        <v>593</v>
      </c>
      <c r="I32" s="72">
        <f>SUM(I8:I19)</f>
        <v>1842</v>
      </c>
      <c r="J32" s="72">
        <f>SUM(J8:J19)</f>
        <v>867</v>
      </c>
      <c r="K32" s="97">
        <f>SUM(K8:K19)</f>
        <v>975</v>
      </c>
      <c r="L32" s="76"/>
      <c r="M32" s="96" t="s">
        <v>34</v>
      </c>
      <c r="N32" s="98">
        <f>SUM(N8:N22)</f>
        <v>2411</v>
      </c>
      <c r="O32" s="98">
        <f>SUM(O8:O21)</f>
        <v>6630</v>
      </c>
      <c r="P32" s="98">
        <f>SUM(P8:P21)</f>
        <v>3139</v>
      </c>
      <c r="Q32" s="97">
        <f>SUM(Q8:Q21)</f>
        <v>3491</v>
      </c>
      <c r="R32" s="76"/>
      <c r="S32" s="96" t="s">
        <v>34</v>
      </c>
      <c r="T32" s="98">
        <f>SUM(T8:T17)</f>
        <v>2635</v>
      </c>
      <c r="U32" s="98">
        <f>SUM(U8:U17)</f>
        <v>7795</v>
      </c>
      <c r="V32" s="98">
        <f>SUM(V8:V17)</f>
        <v>3757</v>
      </c>
      <c r="W32" s="97">
        <f>SUM(W8:W17)</f>
        <v>4038</v>
      </c>
    </row>
    <row r="33" spans="1:23" ht="13.5">
      <c r="A33" s="66"/>
      <c r="B33" s="7"/>
      <c r="C33" s="7"/>
      <c r="D33" s="7"/>
      <c r="E33" s="8"/>
      <c r="G33" s="66"/>
      <c r="H33" s="7"/>
      <c r="I33" s="7"/>
      <c r="J33" s="7"/>
      <c r="K33" s="8"/>
      <c r="M33" s="66"/>
      <c r="N33" s="7"/>
      <c r="O33" s="7"/>
      <c r="P33" s="7"/>
      <c r="Q33" s="8"/>
      <c r="S33" s="66"/>
      <c r="T33" s="7"/>
      <c r="U33" s="7"/>
      <c r="V33" s="7"/>
      <c r="W33" s="8"/>
    </row>
    <row r="34" spans="1:23" ht="13.5">
      <c r="A34" s="64"/>
      <c r="B34" s="3"/>
      <c r="C34" s="3"/>
      <c r="D34" s="3"/>
      <c r="E34" s="4"/>
      <c r="G34" s="64"/>
      <c r="H34" s="3"/>
      <c r="I34" s="3"/>
      <c r="J34" s="3"/>
      <c r="K34" s="4"/>
      <c r="M34" s="64"/>
      <c r="N34" s="3"/>
      <c r="O34" s="3"/>
      <c r="P34" s="3"/>
      <c r="Q34" s="4"/>
      <c r="S34" s="96" t="s">
        <v>38</v>
      </c>
      <c r="T34" s="72">
        <f>H32+N32+T32</f>
        <v>5639</v>
      </c>
      <c r="U34" s="72">
        <f>I32+O32+U32</f>
        <v>16267</v>
      </c>
      <c r="V34" s="72">
        <f>J32+P32+V32</f>
        <v>7763</v>
      </c>
      <c r="W34" s="99">
        <f>K32+Q32+W32</f>
        <v>8504</v>
      </c>
    </row>
    <row r="35" spans="1:23" ht="13.5">
      <c r="A35" s="64"/>
      <c r="B35" s="3"/>
      <c r="C35" s="3"/>
      <c r="D35" s="3"/>
      <c r="E35" s="4"/>
      <c r="G35" s="64"/>
      <c r="H35" s="3"/>
      <c r="I35" s="3"/>
      <c r="J35" s="3"/>
      <c r="K35" s="4"/>
      <c r="M35" s="64"/>
      <c r="N35" s="3"/>
      <c r="O35" s="3"/>
      <c r="P35" s="3"/>
      <c r="Q35" s="4"/>
      <c r="S35" s="64"/>
      <c r="T35" s="3"/>
      <c r="U35" s="3"/>
      <c r="V35" s="3"/>
      <c r="W35" s="4"/>
    </row>
    <row r="36" spans="1:23" ht="13.5">
      <c r="A36" s="64"/>
      <c r="B36" s="3"/>
      <c r="C36" s="3"/>
      <c r="D36" s="3"/>
      <c r="E36" s="4"/>
      <c r="G36" s="64"/>
      <c r="H36" s="3"/>
      <c r="I36" s="3"/>
      <c r="J36" s="3"/>
      <c r="K36" s="4"/>
      <c r="M36" s="64"/>
      <c r="N36" s="3"/>
      <c r="O36" s="3"/>
      <c r="P36" s="3"/>
      <c r="Q36" s="4"/>
      <c r="S36" s="64"/>
      <c r="T36" s="3"/>
      <c r="U36" s="3"/>
      <c r="V36" s="3"/>
      <c r="W36" s="4"/>
    </row>
    <row r="37" spans="1:23" ht="14.25" thickBot="1">
      <c r="A37" s="69"/>
      <c r="B37" s="70"/>
      <c r="C37" s="70"/>
      <c r="D37" s="70"/>
      <c r="E37" s="71"/>
      <c r="G37" s="69"/>
      <c r="H37" s="70"/>
      <c r="I37" s="70"/>
      <c r="J37" s="70"/>
      <c r="K37" s="71"/>
      <c r="M37" s="69"/>
      <c r="N37" s="70"/>
      <c r="O37" s="70"/>
      <c r="P37" s="70"/>
      <c r="Q37" s="71"/>
      <c r="S37" s="100" t="s">
        <v>35</v>
      </c>
      <c r="T37" s="101">
        <f>SUM(T34,B32)</f>
        <v>10229</v>
      </c>
      <c r="U37" s="101">
        <f>C32+I32+O32+U32</f>
        <v>29457</v>
      </c>
      <c r="V37" s="101">
        <f>D32+J32+P32+V32</f>
        <v>14019</v>
      </c>
      <c r="W37" s="102">
        <f>E32+K32+Q32+W32</f>
        <v>15438</v>
      </c>
    </row>
  </sheetData>
  <sheetProtection/>
  <mergeCells count="7">
    <mergeCell ref="S3:W3"/>
    <mergeCell ref="T5:U5"/>
    <mergeCell ref="G2:Q2"/>
    <mergeCell ref="B5:C5"/>
    <mergeCell ref="H5:I5"/>
    <mergeCell ref="N5:O5"/>
    <mergeCell ref="T2:W2"/>
  </mergeCells>
  <dataValidations count="1">
    <dataValidation allowBlank="1" showInputMessage="1" showErrorMessage="1" promptTitle="現在日" prompt="入力例 2001/08/31 月末日を入力" imeMode="halfAlpha" sqref="T2:V2"/>
  </dataValidations>
  <printOptions horizontalCentered="1"/>
  <pageMargins left="0.5511811023622047" right="0.1968503937007874" top="0.984251968503937" bottom="0.984251968503937" header="0.5118110236220472" footer="0.5118110236220472"/>
  <pageSetup horizontalDpi="600" verticalDpi="600" orientation="landscape" paperSize="8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27" customWidth="1"/>
    <col min="2" max="5" width="10.59765625" style="27" customWidth="1"/>
    <col min="6" max="6" width="4.59765625" style="27" customWidth="1"/>
    <col min="7" max="10" width="10.69921875" style="27" customWidth="1"/>
    <col min="11" max="16384" width="9" style="27" customWidth="1"/>
  </cols>
  <sheetData>
    <row r="1" ht="18.75">
      <c r="B1" s="33" t="s">
        <v>80</v>
      </c>
    </row>
    <row r="3" spans="4:8" ht="14.25" thickBot="1">
      <c r="D3" s="28" t="s">
        <v>85</v>
      </c>
      <c r="F3" s="132" t="s">
        <v>84</v>
      </c>
      <c r="G3" s="133"/>
      <c r="H3" s="133"/>
    </row>
    <row r="4" spans="2:10" ht="13.5">
      <c r="B4" s="34" t="s">
        <v>41</v>
      </c>
      <c r="C4" s="35" t="s">
        <v>2</v>
      </c>
      <c r="D4" s="35" t="s">
        <v>3</v>
      </c>
      <c r="E4" s="36" t="s">
        <v>4</v>
      </c>
      <c r="G4" s="34" t="s">
        <v>41</v>
      </c>
      <c r="H4" s="35" t="s">
        <v>2</v>
      </c>
      <c r="I4" s="35" t="s">
        <v>3</v>
      </c>
      <c r="J4" s="36" t="s">
        <v>4</v>
      </c>
    </row>
    <row r="5" spans="2:10" ht="13.5">
      <c r="B5" s="37">
        <v>0</v>
      </c>
      <c r="C5" s="29">
        <v>114</v>
      </c>
      <c r="D5" s="29">
        <v>113</v>
      </c>
      <c r="E5" s="40">
        <f aca="true" t="shared" si="0" ref="E5:E36">SUM(C5:D5)</f>
        <v>227</v>
      </c>
      <c r="G5" s="39">
        <v>60</v>
      </c>
      <c r="H5" s="29">
        <v>234</v>
      </c>
      <c r="I5" s="30">
        <v>250</v>
      </c>
      <c r="J5" s="42">
        <f aca="true" t="shared" si="1" ref="J5:J36">SUM(H5:I5)</f>
        <v>484</v>
      </c>
    </row>
    <row r="6" spans="2:10" ht="13.5">
      <c r="B6" s="37">
        <v>1</v>
      </c>
      <c r="C6" s="29">
        <v>124</v>
      </c>
      <c r="D6" s="29">
        <v>135</v>
      </c>
      <c r="E6" s="40">
        <f t="shared" si="0"/>
        <v>259</v>
      </c>
      <c r="G6" s="37">
        <v>61</v>
      </c>
      <c r="H6" s="29">
        <v>226</v>
      </c>
      <c r="I6" s="29">
        <v>242</v>
      </c>
      <c r="J6" s="40">
        <f t="shared" si="1"/>
        <v>468</v>
      </c>
    </row>
    <row r="7" spans="2:10" ht="13.5">
      <c r="B7" s="37">
        <v>2</v>
      </c>
      <c r="C7" s="29">
        <v>144</v>
      </c>
      <c r="D7" s="29">
        <v>127</v>
      </c>
      <c r="E7" s="40">
        <f t="shared" si="0"/>
        <v>271</v>
      </c>
      <c r="G7" s="37">
        <v>62</v>
      </c>
      <c r="H7" s="29">
        <v>260</v>
      </c>
      <c r="I7" s="29">
        <v>288</v>
      </c>
      <c r="J7" s="40">
        <f t="shared" si="1"/>
        <v>548</v>
      </c>
    </row>
    <row r="8" spans="2:10" ht="13.5">
      <c r="B8" s="37">
        <v>3</v>
      </c>
      <c r="C8" s="29">
        <v>132</v>
      </c>
      <c r="D8" s="29">
        <v>123</v>
      </c>
      <c r="E8" s="40">
        <f t="shared" si="0"/>
        <v>255</v>
      </c>
      <c r="G8" s="37">
        <v>63</v>
      </c>
      <c r="H8" s="29">
        <v>271</v>
      </c>
      <c r="I8" s="29">
        <v>275</v>
      </c>
      <c r="J8" s="40">
        <f t="shared" si="1"/>
        <v>546</v>
      </c>
    </row>
    <row r="9" spans="2:10" ht="13.5">
      <c r="B9" s="37">
        <v>4</v>
      </c>
      <c r="C9" s="29">
        <v>134</v>
      </c>
      <c r="D9" s="29">
        <v>129</v>
      </c>
      <c r="E9" s="40">
        <f t="shared" si="0"/>
        <v>263</v>
      </c>
      <c r="G9" s="37">
        <v>64</v>
      </c>
      <c r="H9" s="29">
        <v>302</v>
      </c>
      <c r="I9" s="29">
        <v>308</v>
      </c>
      <c r="J9" s="40">
        <f t="shared" si="1"/>
        <v>610</v>
      </c>
    </row>
    <row r="10" spans="2:10" ht="13.5">
      <c r="B10" s="37">
        <v>5</v>
      </c>
      <c r="C10" s="29">
        <v>148</v>
      </c>
      <c r="D10" s="29">
        <v>148</v>
      </c>
      <c r="E10" s="40">
        <f t="shared" si="0"/>
        <v>296</v>
      </c>
      <c r="G10" s="37">
        <v>65</v>
      </c>
      <c r="H10" s="29">
        <v>267</v>
      </c>
      <c r="I10" s="29">
        <v>284</v>
      </c>
      <c r="J10" s="40">
        <f t="shared" si="1"/>
        <v>551</v>
      </c>
    </row>
    <row r="11" spans="2:10" ht="13.5">
      <c r="B11" s="37">
        <v>6</v>
      </c>
      <c r="C11" s="29">
        <v>133</v>
      </c>
      <c r="D11" s="29">
        <v>111</v>
      </c>
      <c r="E11" s="40">
        <f t="shared" si="0"/>
        <v>244</v>
      </c>
      <c r="G11" s="37">
        <v>66</v>
      </c>
      <c r="H11" s="29">
        <v>265</v>
      </c>
      <c r="I11" s="29">
        <v>286</v>
      </c>
      <c r="J11" s="40">
        <f t="shared" si="1"/>
        <v>551</v>
      </c>
    </row>
    <row r="12" spans="2:10" ht="13.5">
      <c r="B12" s="37">
        <v>7</v>
      </c>
      <c r="C12" s="29">
        <v>126</v>
      </c>
      <c r="D12" s="29">
        <v>125</v>
      </c>
      <c r="E12" s="40">
        <f t="shared" si="0"/>
        <v>251</v>
      </c>
      <c r="G12" s="37">
        <v>67</v>
      </c>
      <c r="H12" s="29">
        <v>172</v>
      </c>
      <c r="I12" s="50">
        <v>167</v>
      </c>
      <c r="J12" s="40">
        <f t="shared" si="1"/>
        <v>339</v>
      </c>
    </row>
    <row r="13" spans="2:10" ht="13.5">
      <c r="B13" s="37">
        <v>8</v>
      </c>
      <c r="C13" s="29">
        <v>123</v>
      </c>
      <c r="D13" s="29">
        <v>131</v>
      </c>
      <c r="E13" s="40">
        <f t="shared" si="0"/>
        <v>254</v>
      </c>
      <c r="G13" s="37">
        <v>68</v>
      </c>
      <c r="H13" s="29">
        <v>146</v>
      </c>
      <c r="I13" s="29">
        <v>145</v>
      </c>
      <c r="J13" s="40">
        <f t="shared" si="1"/>
        <v>291</v>
      </c>
    </row>
    <row r="14" spans="2:10" ht="13.5">
      <c r="B14" s="38">
        <v>9</v>
      </c>
      <c r="C14" s="31">
        <v>148</v>
      </c>
      <c r="D14" s="31">
        <v>128</v>
      </c>
      <c r="E14" s="41">
        <f t="shared" si="0"/>
        <v>276</v>
      </c>
      <c r="G14" s="38">
        <v>69</v>
      </c>
      <c r="H14" s="31">
        <v>175</v>
      </c>
      <c r="I14" s="31">
        <v>186</v>
      </c>
      <c r="J14" s="41">
        <f t="shared" si="1"/>
        <v>361</v>
      </c>
    </row>
    <row r="15" spans="2:10" ht="13.5">
      <c r="B15" s="39">
        <v>10</v>
      </c>
      <c r="C15" s="30">
        <v>140</v>
      </c>
      <c r="D15" s="30">
        <v>125</v>
      </c>
      <c r="E15" s="42">
        <f t="shared" si="0"/>
        <v>265</v>
      </c>
      <c r="G15" s="39">
        <v>70</v>
      </c>
      <c r="H15" s="30">
        <v>167</v>
      </c>
      <c r="I15" s="30">
        <v>181</v>
      </c>
      <c r="J15" s="42">
        <f t="shared" si="1"/>
        <v>348</v>
      </c>
    </row>
    <row r="16" spans="2:10" ht="13.5">
      <c r="B16" s="37">
        <v>11</v>
      </c>
      <c r="C16" s="29">
        <v>156</v>
      </c>
      <c r="D16" s="29">
        <v>137</v>
      </c>
      <c r="E16" s="40">
        <f t="shared" si="0"/>
        <v>293</v>
      </c>
      <c r="G16" s="37">
        <v>71</v>
      </c>
      <c r="H16" s="29">
        <v>156</v>
      </c>
      <c r="I16" s="29">
        <v>173</v>
      </c>
      <c r="J16" s="40">
        <f t="shared" si="1"/>
        <v>329</v>
      </c>
    </row>
    <row r="17" spans="2:10" ht="13.5">
      <c r="B17" s="37">
        <v>12</v>
      </c>
      <c r="C17" s="29">
        <v>158</v>
      </c>
      <c r="D17" s="29">
        <v>150</v>
      </c>
      <c r="E17" s="40">
        <f t="shared" si="0"/>
        <v>308</v>
      </c>
      <c r="G17" s="37">
        <v>72</v>
      </c>
      <c r="H17" s="29">
        <v>179</v>
      </c>
      <c r="I17" s="29">
        <v>182</v>
      </c>
      <c r="J17" s="40">
        <f t="shared" si="1"/>
        <v>361</v>
      </c>
    </row>
    <row r="18" spans="2:10" ht="13.5">
      <c r="B18" s="37">
        <v>13</v>
      </c>
      <c r="C18" s="29">
        <v>156</v>
      </c>
      <c r="D18" s="29">
        <v>140</v>
      </c>
      <c r="E18" s="40">
        <f t="shared" si="0"/>
        <v>296</v>
      </c>
      <c r="G18" s="37">
        <v>73</v>
      </c>
      <c r="H18" s="29">
        <v>148</v>
      </c>
      <c r="I18" s="29">
        <v>171</v>
      </c>
      <c r="J18" s="40">
        <f t="shared" si="1"/>
        <v>319</v>
      </c>
    </row>
    <row r="19" spans="2:10" ht="13.5">
      <c r="B19" s="37">
        <v>14</v>
      </c>
      <c r="C19" s="29">
        <v>136</v>
      </c>
      <c r="D19" s="29">
        <v>143</v>
      </c>
      <c r="E19" s="40">
        <f t="shared" si="0"/>
        <v>279</v>
      </c>
      <c r="G19" s="37">
        <v>74</v>
      </c>
      <c r="H19" s="29">
        <v>112</v>
      </c>
      <c r="I19" s="29">
        <v>145</v>
      </c>
      <c r="J19" s="40">
        <f t="shared" si="1"/>
        <v>257</v>
      </c>
    </row>
    <row r="20" spans="2:10" ht="13.5">
      <c r="B20" s="37">
        <v>15</v>
      </c>
      <c r="C20" s="29">
        <v>151</v>
      </c>
      <c r="D20" s="29">
        <v>161</v>
      </c>
      <c r="E20" s="40">
        <f t="shared" si="0"/>
        <v>312</v>
      </c>
      <c r="G20" s="37">
        <v>75</v>
      </c>
      <c r="H20" s="29">
        <v>115</v>
      </c>
      <c r="I20" s="29">
        <v>155</v>
      </c>
      <c r="J20" s="40">
        <f t="shared" si="1"/>
        <v>270</v>
      </c>
    </row>
    <row r="21" spans="2:10" ht="13.5">
      <c r="B21" s="37">
        <v>16</v>
      </c>
      <c r="C21" s="29">
        <v>145</v>
      </c>
      <c r="D21" s="29">
        <v>145</v>
      </c>
      <c r="E21" s="40">
        <f t="shared" si="0"/>
        <v>290</v>
      </c>
      <c r="G21" s="37">
        <v>76</v>
      </c>
      <c r="H21" s="29">
        <v>126</v>
      </c>
      <c r="I21" s="29">
        <v>174</v>
      </c>
      <c r="J21" s="40">
        <f t="shared" si="1"/>
        <v>300</v>
      </c>
    </row>
    <row r="22" spans="2:10" ht="13.5">
      <c r="B22" s="37">
        <v>17</v>
      </c>
      <c r="C22" s="29">
        <v>165</v>
      </c>
      <c r="D22" s="29">
        <v>170</v>
      </c>
      <c r="E22" s="40">
        <f t="shared" si="0"/>
        <v>335</v>
      </c>
      <c r="G22" s="37">
        <v>77</v>
      </c>
      <c r="H22" s="29">
        <v>111</v>
      </c>
      <c r="I22" s="29">
        <v>163</v>
      </c>
      <c r="J22" s="40">
        <f t="shared" si="1"/>
        <v>274</v>
      </c>
    </row>
    <row r="23" spans="2:10" ht="13.5">
      <c r="B23" s="37">
        <v>18</v>
      </c>
      <c r="C23" s="29">
        <v>144</v>
      </c>
      <c r="D23" s="29">
        <v>155</v>
      </c>
      <c r="E23" s="40">
        <f t="shared" si="0"/>
        <v>299</v>
      </c>
      <c r="G23" s="37">
        <v>78</v>
      </c>
      <c r="H23" s="29">
        <v>107</v>
      </c>
      <c r="I23" s="29">
        <v>184</v>
      </c>
      <c r="J23" s="40">
        <f t="shared" si="1"/>
        <v>291</v>
      </c>
    </row>
    <row r="24" spans="2:10" ht="13.5">
      <c r="B24" s="38">
        <v>19</v>
      </c>
      <c r="C24" s="31">
        <v>170</v>
      </c>
      <c r="D24" s="31">
        <v>154</v>
      </c>
      <c r="E24" s="41">
        <f t="shared" si="0"/>
        <v>324</v>
      </c>
      <c r="G24" s="38">
        <v>79</v>
      </c>
      <c r="H24" s="31">
        <v>98</v>
      </c>
      <c r="I24" s="31">
        <v>152</v>
      </c>
      <c r="J24" s="41">
        <f t="shared" si="1"/>
        <v>250</v>
      </c>
    </row>
    <row r="25" spans="2:10" ht="13.5">
      <c r="B25" s="39">
        <v>20</v>
      </c>
      <c r="C25" s="30">
        <v>139</v>
      </c>
      <c r="D25" s="30">
        <v>127</v>
      </c>
      <c r="E25" s="42">
        <f t="shared" si="0"/>
        <v>266</v>
      </c>
      <c r="G25" s="39">
        <v>80</v>
      </c>
      <c r="H25" s="30">
        <v>89</v>
      </c>
      <c r="I25" s="30">
        <v>133</v>
      </c>
      <c r="J25" s="42">
        <f t="shared" si="1"/>
        <v>222</v>
      </c>
    </row>
    <row r="26" spans="2:10" ht="13.5">
      <c r="B26" s="37">
        <v>21</v>
      </c>
      <c r="C26" s="29">
        <v>135</v>
      </c>
      <c r="D26" s="29">
        <v>148</v>
      </c>
      <c r="E26" s="40">
        <f t="shared" si="0"/>
        <v>283</v>
      </c>
      <c r="G26" s="37">
        <v>81</v>
      </c>
      <c r="H26" s="29">
        <v>91</v>
      </c>
      <c r="I26" s="29">
        <v>152</v>
      </c>
      <c r="J26" s="40">
        <f t="shared" si="1"/>
        <v>243</v>
      </c>
    </row>
    <row r="27" spans="2:10" ht="13.5">
      <c r="B27" s="37">
        <v>22</v>
      </c>
      <c r="C27" s="29">
        <v>133</v>
      </c>
      <c r="D27" s="29">
        <v>155</v>
      </c>
      <c r="E27" s="40">
        <f t="shared" si="0"/>
        <v>288</v>
      </c>
      <c r="G27" s="37">
        <v>82</v>
      </c>
      <c r="H27" s="29">
        <v>83</v>
      </c>
      <c r="I27" s="29">
        <v>121</v>
      </c>
      <c r="J27" s="40">
        <f t="shared" si="1"/>
        <v>204</v>
      </c>
    </row>
    <row r="28" spans="2:10" ht="13.5">
      <c r="B28" s="37">
        <v>23</v>
      </c>
      <c r="C28" s="29">
        <v>126</v>
      </c>
      <c r="D28" s="29">
        <v>149</v>
      </c>
      <c r="E28" s="40">
        <f t="shared" si="0"/>
        <v>275</v>
      </c>
      <c r="G28" s="37">
        <v>83</v>
      </c>
      <c r="H28" s="29">
        <v>62</v>
      </c>
      <c r="I28" s="29">
        <v>138</v>
      </c>
      <c r="J28" s="40">
        <f t="shared" si="1"/>
        <v>200</v>
      </c>
    </row>
    <row r="29" spans="2:10" ht="13.5">
      <c r="B29" s="37">
        <v>24</v>
      </c>
      <c r="C29" s="29">
        <v>119</v>
      </c>
      <c r="D29" s="29">
        <v>137</v>
      </c>
      <c r="E29" s="40">
        <f t="shared" si="0"/>
        <v>256</v>
      </c>
      <c r="G29" s="37">
        <v>84</v>
      </c>
      <c r="H29" s="29">
        <v>65</v>
      </c>
      <c r="I29" s="29">
        <v>112</v>
      </c>
      <c r="J29" s="40">
        <f t="shared" si="1"/>
        <v>177</v>
      </c>
    </row>
    <row r="30" spans="2:10" ht="13.5">
      <c r="B30" s="37">
        <v>25</v>
      </c>
      <c r="C30" s="29">
        <v>119</v>
      </c>
      <c r="D30" s="29">
        <v>158</v>
      </c>
      <c r="E30" s="40">
        <f t="shared" si="0"/>
        <v>277</v>
      </c>
      <c r="G30" s="37">
        <v>85</v>
      </c>
      <c r="H30" s="29">
        <v>67</v>
      </c>
      <c r="I30" s="29">
        <v>137</v>
      </c>
      <c r="J30" s="40">
        <f t="shared" si="1"/>
        <v>204</v>
      </c>
    </row>
    <row r="31" spans="2:10" ht="13.5">
      <c r="B31" s="37">
        <v>26</v>
      </c>
      <c r="C31" s="29">
        <v>125</v>
      </c>
      <c r="D31" s="29">
        <v>165</v>
      </c>
      <c r="E31" s="40">
        <f t="shared" si="0"/>
        <v>290</v>
      </c>
      <c r="G31" s="37">
        <v>86</v>
      </c>
      <c r="H31" s="29">
        <v>39</v>
      </c>
      <c r="I31" s="29">
        <v>106</v>
      </c>
      <c r="J31" s="40">
        <f t="shared" si="1"/>
        <v>145</v>
      </c>
    </row>
    <row r="32" spans="2:10" ht="13.5">
      <c r="B32" s="37">
        <v>27</v>
      </c>
      <c r="C32" s="29">
        <v>120</v>
      </c>
      <c r="D32" s="29">
        <v>150</v>
      </c>
      <c r="E32" s="40">
        <f t="shared" si="0"/>
        <v>270</v>
      </c>
      <c r="G32" s="37">
        <v>87</v>
      </c>
      <c r="H32" s="29">
        <v>41</v>
      </c>
      <c r="I32" s="29">
        <v>116</v>
      </c>
      <c r="J32" s="40">
        <f t="shared" si="1"/>
        <v>157</v>
      </c>
    </row>
    <row r="33" spans="2:10" ht="13.5">
      <c r="B33" s="37">
        <v>28</v>
      </c>
      <c r="C33" s="29">
        <v>161</v>
      </c>
      <c r="D33" s="29">
        <v>134</v>
      </c>
      <c r="E33" s="40">
        <f t="shared" si="0"/>
        <v>295</v>
      </c>
      <c r="G33" s="37">
        <v>88</v>
      </c>
      <c r="H33" s="29">
        <v>34</v>
      </c>
      <c r="I33" s="29">
        <v>89</v>
      </c>
      <c r="J33" s="40">
        <f t="shared" si="1"/>
        <v>123</v>
      </c>
    </row>
    <row r="34" spans="2:10" ht="13.5">
      <c r="B34" s="38">
        <v>29</v>
      </c>
      <c r="C34" s="31">
        <v>139</v>
      </c>
      <c r="D34" s="31">
        <v>156</v>
      </c>
      <c r="E34" s="41">
        <f t="shared" si="0"/>
        <v>295</v>
      </c>
      <c r="G34" s="38">
        <v>89</v>
      </c>
      <c r="H34" s="31">
        <v>27</v>
      </c>
      <c r="I34" s="31">
        <v>88</v>
      </c>
      <c r="J34" s="41">
        <f t="shared" si="1"/>
        <v>115</v>
      </c>
    </row>
    <row r="35" spans="2:10" ht="13.5">
      <c r="B35" s="39">
        <v>30</v>
      </c>
      <c r="C35" s="30">
        <v>183</v>
      </c>
      <c r="D35" s="30">
        <v>172</v>
      </c>
      <c r="E35" s="42">
        <f t="shared" si="0"/>
        <v>355</v>
      </c>
      <c r="G35" s="39">
        <v>90</v>
      </c>
      <c r="H35" s="30">
        <v>22</v>
      </c>
      <c r="I35" s="30">
        <v>75</v>
      </c>
      <c r="J35" s="42">
        <f t="shared" si="1"/>
        <v>97</v>
      </c>
    </row>
    <row r="36" spans="2:10" ht="13.5">
      <c r="B36" s="37">
        <v>31</v>
      </c>
      <c r="C36" s="29">
        <v>170</v>
      </c>
      <c r="D36" s="29">
        <v>154</v>
      </c>
      <c r="E36" s="40">
        <f t="shared" si="0"/>
        <v>324</v>
      </c>
      <c r="G36" s="37">
        <v>91</v>
      </c>
      <c r="H36" s="29">
        <v>17</v>
      </c>
      <c r="I36" s="29">
        <v>59</v>
      </c>
      <c r="J36" s="40">
        <f t="shared" si="1"/>
        <v>76</v>
      </c>
    </row>
    <row r="37" spans="2:10" ht="13.5">
      <c r="B37" s="37">
        <v>32</v>
      </c>
      <c r="C37" s="29">
        <v>193</v>
      </c>
      <c r="D37" s="29">
        <v>149</v>
      </c>
      <c r="E37" s="40">
        <f aca="true" t="shared" si="2" ref="E37:E64">SUM(C37:D37)</f>
        <v>342</v>
      </c>
      <c r="G37" s="37">
        <v>92</v>
      </c>
      <c r="H37" s="29">
        <v>18</v>
      </c>
      <c r="I37" s="29">
        <v>46</v>
      </c>
      <c r="J37" s="40">
        <f aca="true" t="shared" si="3" ref="J37:J55">SUM(H37:I37)</f>
        <v>64</v>
      </c>
    </row>
    <row r="38" spans="2:10" ht="13.5">
      <c r="B38" s="37">
        <v>33</v>
      </c>
      <c r="C38" s="29">
        <v>162</v>
      </c>
      <c r="D38" s="29">
        <v>192</v>
      </c>
      <c r="E38" s="40">
        <f t="shared" si="2"/>
        <v>354</v>
      </c>
      <c r="G38" s="37">
        <v>93</v>
      </c>
      <c r="H38" s="29">
        <v>12</v>
      </c>
      <c r="I38" s="29">
        <v>39</v>
      </c>
      <c r="J38" s="40">
        <f t="shared" si="3"/>
        <v>51</v>
      </c>
    </row>
    <row r="39" spans="2:10" ht="13.5">
      <c r="B39" s="37">
        <v>34</v>
      </c>
      <c r="C39" s="29">
        <v>208</v>
      </c>
      <c r="D39" s="29">
        <v>170</v>
      </c>
      <c r="E39" s="40">
        <f t="shared" si="2"/>
        <v>378</v>
      </c>
      <c r="G39" s="37">
        <v>94</v>
      </c>
      <c r="H39" s="29">
        <v>7</v>
      </c>
      <c r="I39" s="29">
        <v>22</v>
      </c>
      <c r="J39" s="40">
        <f t="shared" si="3"/>
        <v>29</v>
      </c>
    </row>
    <row r="40" spans="2:10" ht="13.5">
      <c r="B40" s="37">
        <v>35</v>
      </c>
      <c r="C40" s="29">
        <v>209</v>
      </c>
      <c r="D40" s="29">
        <v>176</v>
      </c>
      <c r="E40" s="40">
        <f t="shared" si="2"/>
        <v>385</v>
      </c>
      <c r="G40" s="37">
        <v>95</v>
      </c>
      <c r="H40" s="29">
        <v>2</v>
      </c>
      <c r="I40" s="29">
        <v>28</v>
      </c>
      <c r="J40" s="40">
        <f t="shared" si="3"/>
        <v>30</v>
      </c>
    </row>
    <row r="41" spans="2:10" ht="13.5">
      <c r="B41" s="37">
        <v>36</v>
      </c>
      <c r="C41" s="29">
        <v>200</v>
      </c>
      <c r="D41" s="29">
        <v>177</v>
      </c>
      <c r="E41" s="40">
        <f t="shared" si="2"/>
        <v>377</v>
      </c>
      <c r="G41" s="37">
        <v>96</v>
      </c>
      <c r="H41" s="29">
        <v>3</v>
      </c>
      <c r="I41" s="29">
        <v>25</v>
      </c>
      <c r="J41" s="40">
        <f t="shared" si="3"/>
        <v>28</v>
      </c>
    </row>
    <row r="42" spans="2:10" ht="13.5">
      <c r="B42" s="37">
        <v>37</v>
      </c>
      <c r="C42" s="29">
        <v>186</v>
      </c>
      <c r="D42" s="29">
        <v>191</v>
      </c>
      <c r="E42" s="40">
        <f t="shared" si="2"/>
        <v>377</v>
      </c>
      <c r="G42" s="37">
        <v>97</v>
      </c>
      <c r="H42" s="29">
        <v>1</v>
      </c>
      <c r="I42" s="29">
        <v>18</v>
      </c>
      <c r="J42" s="40">
        <f t="shared" si="3"/>
        <v>19</v>
      </c>
    </row>
    <row r="43" spans="2:10" ht="13.5">
      <c r="B43" s="37">
        <v>38</v>
      </c>
      <c r="C43" s="29">
        <v>218</v>
      </c>
      <c r="D43" s="29">
        <v>210</v>
      </c>
      <c r="E43" s="40">
        <f t="shared" si="2"/>
        <v>428</v>
      </c>
      <c r="G43" s="37">
        <v>98</v>
      </c>
      <c r="H43" s="29">
        <v>0</v>
      </c>
      <c r="I43" s="29">
        <v>15</v>
      </c>
      <c r="J43" s="40">
        <f t="shared" si="3"/>
        <v>15</v>
      </c>
    </row>
    <row r="44" spans="2:10" ht="13.5">
      <c r="B44" s="38">
        <v>39</v>
      </c>
      <c r="C44" s="31">
        <v>206</v>
      </c>
      <c r="D44" s="31">
        <v>185</v>
      </c>
      <c r="E44" s="41">
        <f t="shared" si="2"/>
        <v>391</v>
      </c>
      <c r="G44" s="38">
        <v>99</v>
      </c>
      <c r="H44" s="31">
        <v>2</v>
      </c>
      <c r="I44" s="31">
        <v>13</v>
      </c>
      <c r="J44" s="47">
        <f t="shared" si="3"/>
        <v>15</v>
      </c>
    </row>
    <row r="45" spans="2:10" ht="13.5">
      <c r="B45" s="39">
        <v>40</v>
      </c>
      <c r="C45" s="30">
        <v>200</v>
      </c>
      <c r="D45" s="30">
        <v>206</v>
      </c>
      <c r="E45" s="42">
        <f t="shared" si="2"/>
        <v>406</v>
      </c>
      <c r="G45" s="39">
        <v>100</v>
      </c>
      <c r="H45" s="30">
        <v>0</v>
      </c>
      <c r="I45" s="30">
        <v>6</v>
      </c>
      <c r="J45" s="48">
        <f t="shared" si="3"/>
        <v>6</v>
      </c>
    </row>
    <row r="46" spans="2:10" ht="13.5">
      <c r="B46" s="37">
        <v>41</v>
      </c>
      <c r="C46" s="29">
        <v>212</v>
      </c>
      <c r="D46" s="29">
        <v>210</v>
      </c>
      <c r="E46" s="40">
        <f t="shared" si="2"/>
        <v>422</v>
      </c>
      <c r="G46" s="37">
        <v>101</v>
      </c>
      <c r="H46" s="29">
        <v>0</v>
      </c>
      <c r="I46" s="29">
        <v>4</v>
      </c>
      <c r="J46" s="40">
        <f t="shared" si="3"/>
        <v>4</v>
      </c>
    </row>
    <row r="47" spans="2:10" ht="13.5">
      <c r="B47" s="37">
        <v>42</v>
      </c>
      <c r="C47" s="29">
        <v>185</v>
      </c>
      <c r="D47" s="29">
        <v>174</v>
      </c>
      <c r="E47" s="40">
        <f t="shared" si="2"/>
        <v>359</v>
      </c>
      <c r="G47" s="37">
        <v>102</v>
      </c>
      <c r="H47" s="29">
        <v>0</v>
      </c>
      <c r="I47" s="29">
        <v>4</v>
      </c>
      <c r="J47" s="40">
        <f t="shared" si="3"/>
        <v>4</v>
      </c>
    </row>
    <row r="48" spans="2:10" ht="13.5">
      <c r="B48" s="37">
        <v>43</v>
      </c>
      <c r="C48" s="29">
        <v>180</v>
      </c>
      <c r="D48" s="29">
        <v>207</v>
      </c>
      <c r="E48" s="40">
        <f t="shared" si="2"/>
        <v>387</v>
      </c>
      <c r="G48" s="37">
        <v>103</v>
      </c>
      <c r="H48" s="29">
        <v>0</v>
      </c>
      <c r="I48" s="29">
        <v>1</v>
      </c>
      <c r="J48" s="40">
        <f t="shared" si="3"/>
        <v>1</v>
      </c>
    </row>
    <row r="49" spans="2:10" ht="13.5">
      <c r="B49" s="37">
        <v>44</v>
      </c>
      <c r="C49" s="29">
        <v>198</v>
      </c>
      <c r="D49" s="29">
        <v>174</v>
      </c>
      <c r="E49" s="40">
        <f t="shared" si="2"/>
        <v>372</v>
      </c>
      <c r="G49" s="37">
        <v>104</v>
      </c>
      <c r="H49" s="29">
        <v>0</v>
      </c>
      <c r="I49" s="29">
        <v>1</v>
      </c>
      <c r="J49" s="40">
        <f t="shared" si="3"/>
        <v>1</v>
      </c>
    </row>
    <row r="50" spans="2:10" ht="13.5">
      <c r="B50" s="37">
        <v>45</v>
      </c>
      <c r="C50" s="29">
        <v>143</v>
      </c>
      <c r="D50" s="29">
        <v>176</v>
      </c>
      <c r="E50" s="40">
        <f t="shared" si="2"/>
        <v>319</v>
      </c>
      <c r="G50" s="37">
        <v>105</v>
      </c>
      <c r="H50" s="29">
        <v>0</v>
      </c>
      <c r="I50" s="29">
        <v>1</v>
      </c>
      <c r="J50" s="40">
        <f t="shared" si="3"/>
        <v>1</v>
      </c>
    </row>
    <row r="51" spans="2:10" ht="13.5">
      <c r="B51" s="37">
        <v>46</v>
      </c>
      <c r="C51" s="29">
        <v>186</v>
      </c>
      <c r="D51" s="29">
        <v>182</v>
      </c>
      <c r="E51" s="40">
        <f t="shared" si="2"/>
        <v>368</v>
      </c>
      <c r="G51" s="37">
        <v>106</v>
      </c>
      <c r="H51" s="29">
        <v>0</v>
      </c>
      <c r="I51" s="29">
        <v>0</v>
      </c>
      <c r="J51" s="40">
        <f t="shared" si="3"/>
        <v>0</v>
      </c>
    </row>
    <row r="52" spans="2:10" ht="13.5">
      <c r="B52" s="37">
        <v>47</v>
      </c>
      <c r="C52" s="29">
        <v>116</v>
      </c>
      <c r="D52" s="29">
        <v>142</v>
      </c>
      <c r="E52" s="40">
        <f t="shared" si="2"/>
        <v>258</v>
      </c>
      <c r="G52" s="37">
        <v>107</v>
      </c>
      <c r="H52" s="29">
        <v>0</v>
      </c>
      <c r="I52" s="29">
        <v>1</v>
      </c>
      <c r="J52" s="40">
        <f t="shared" si="3"/>
        <v>1</v>
      </c>
    </row>
    <row r="53" spans="2:10" ht="13.5">
      <c r="B53" s="37">
        <v>48</v>
      </c>
      <c r="C53" s="29">
        <v>168</v>
      </c>
      <c r="D53" s="29">
        <v>200</v>
      </c>
      <c r="E53" s="40">
        <f t="shared" si="2"/>
        <v>368</v>
      </c>
      <c r="G53" s="37">
        <v>108</v>
      </c>
      <c r="H53" s="29">
        <v>0</v>
      </c>
      <c r="I53" s="29">
        <v>0</v>
      </c>
      <c r="J53" s="40">
        <f t="shared" si="3"/>
        <v>0</v>
      </c>
    </row>
    <row r="54" spans="2:10" ht="13.5">
      <c r="B54" s="38">
        <v>49</v>
      </c>
      <c r="C54" s="31">
        <v>177</v>
      </c>
      <c r="D54" s="31">
        <v>201</v>
      </c>
      <c r="E54" s="41">
        <f t="shared" si="2"/>
        <v>378</v>
      </c>
      <c r="G54" s="38">
        <v>109</v>
      </c>
      <c r="H54" s="31">
        <v>0</v>
      </c>
      <c r="I54" s="31">
        <v>0</v>
      </c>
      <c r="J54" s="47">
        <f t="shared" si="3"/>
        <v>0</v>
      </c>
    </row>
    <row r="55" spans="2:10" ht="14.25" thickBot="1">
      <c r="B55" s="39">
        <v>50</v>
      </c>
      <c r="C55" s="30">
        <v>152</v>
      </c>
      <c r="D55" s="30">
        <v>159</v>
      </c>
      <c r="E55" s="42">
        <f t="shared" si="2"/>
        <v>311</v>
      </c>
      <c r="G55" s="43" t="s">
        <v>42</v>
      </c>
      <c r="H55" s="32">
        <v>0</v>
      </c>
      <c r="I55" s="32">
        <v>0</v>
      </c>
      <c r="J55" s="49">
        <f t="shared" si="3"/>
        <v>0</v>
      </c>
    </row>
    <row r="56" spans="2:10" ht="14.25" thickBot="1">
      <c r="B56" s="37">
        <v>51</v>
      </c>
      <c r="C56" s="29">
        <v>149</v>
      </c>
      <c r="D56" s="29">
        <v>157</v>
      </c>
      <c r="E56" s="40">
        <f t="shared" si="2"/>
        <v>306</v>
      </c>
      <c r="G56" s="44" t="s">
        <v>43</v>
      </c>
      <c r="H56" s="45">
        <f>SUM(C5:C64,H5:H55)</f>
        <v>14019</v>
      </c>
      <c r="I56" s="45">
        <f>SUM(D5:D64,I5:I55)</f>
        <v>15438</v>
      </c>
      <c r="J56" s="46">
        <f>SUM(E5:E64,J5:J55)</f>
        <v>29457</v>
      </c>
    </row>
    <row r="57" spans="2:5" ht="13.5">
      <c r="B57" s="37">
        <v>52</v>
      </c>
      <c r="C57" s="29">
        <v>178</v>
      </c>
      <c r="D57" s="29">
        <v>179</v>
      </c>
      <c r="E57" s="40">
        <f t="shared" si="2"/>
        <v>357</v>
      </c>
    </row>
    <row r="58" spans="2:5" ht="13.5">
      <c r="B58" s="37">
        <v>53</v>
      </c>
      <c r="C58" s="29">
        <v>169</v>
      </c>
      <c r="D58" s="29">
        <v>189</v>
      </c>
      <c r="E58" s="40">
        <f t="shared" si="2"/>
        <v>358</v>
      </c>
    </row>
    <row r="59" spans="2:5" ht="13.5">
      <c r="B59" s="37">
        <v>54</v>
      </c>
      <c r="C59" s="29">
        <v>188</v>
      </c>
      <c r="D59" s="29">
        <v>184</v>
      </c>
      <c r="E59" s="40">
        <f t="shared" si="2"/>
        <v>372</v>
      </c>
    </row>
    <row r="60" spans="2:5" ht="13.5">
      <c r="B60" s="37">
        <v>55</v>
      </c>
      <c r="C60" s="29">
        <v>196</v>
      </c>
      <c r="D60" s="29">
        <v>173</v>
      </c>
      <c r="E60" s="40">
        <f t="shared" si="2"/>
        <v>369</v>
      </c>
    </row>
    <row r="61" spans="2:5" ht="13.5">
      <c r="B61" s="37">
        <v>56</v>
      </c>
      <c r="C61" s="29">
        <v>191</v>
      </c>
      <c r="D61" s="29">
        <v>186</v>
      </c>
      <c r="E61" s="40">
        <f t="shared" si="2"/>
        <v>377</v>
      </c>
    </row>
    <row r="62" spans="2:5" ht="13.5">
      <c r="B62" s="37">
        <v>57</v>
      </c>
      <c r="C62" s="29">
        <v>201</v>
      </c>
      <c r="D62" s="29">
        <v>231</v>
      </c>
      <c r="E62" s="40">
        <f t="shared" si="2"/>
        <v>432</v>
      </c>
    </row>
    <row r="63" spans="2:5" ht="13.5">
      <c r="B63" s="37">
        <v>58</v>
      </c>
      <c r="C63" s="29">
        <v>202</v>
      </c>
      <c r="D63" s="29">
        <v>222</v>
      </c>
      <c r="E63" s="40">
        <f t="shared" si="2"/>
        <v>424</v>
      </c>
    </row>
    <row r="64" spans="2:5" ht="13.5">
      <c r="B64" s="38">
        <v>59</v>
      </c>
      <c r="C64" s="31">
        <v>211</v>
      </c>
      <c r="D64" s="31">
        <v>220</v>
      </c>
      <c r="E64" s="41">
        <f t="shared" si="2"/>
        <v>431</v>
      </c>
    </row>
  </sheetData>
  <sheetProtection sheet="1"/>
  <mergeCells count="1">
    <mergeCell ref="F3:H3"/>
  </mergeCells>
  <printOptions/>
  <pageMargins left="0.28" right="0.54" top="0.4" bottom="0.67" header="0.512" footer="0.67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18"/>
  <sheetViews>
    <sheetView zoomScalePageLayoutView="0" workbookViewId="0" topLeftCell="A1">
      <pane ySplit="6" topLeftCell="A7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8" customWidth="1"/>
    <col min="2" max="2" width="10.59765625" style="28" customWidth="1"/>
    <col min="3" max="3" width="9.69921875" style="28" hidden="1" customWidth="1"/>
    <col min="4" max="4" width="10.19921875" style="28" hidden="1" customWidth="1"/>
    <col min="5" max="5" width="10.59765625" style="28" customWidth="1"/>
    <col min="6" max="16384" width="9" style="28" customWidth="1"/>
  </cols>
  <sheetData>
    <row r="2" spans="2:5" ht="18.75">
      <c r="B2" s="33" t="s">
        <v>80</v>
      </c>
      <c r="C2" s="51"/>
      <c r="D2" s="51"/>
      <c r="E2" s="51"/>
    </row>
    <row r="3" spans="2:5" ht="13.5">
      <c r="B3" s="52" t="s">
        <v>83</v>
      </c>
      <c r="C3" s="52"/>
      <c r="D3" s="52"/>
      <c r="E3" s="52"/>
    </row>
    <row r="4" spans="2:5" ht="13.5">
      <c r="B4" s="51"/>
      <c r="C4" s="51"/>
      <c r="D4" s="51"/>
      <c r="E4" s="51" t="str">
        <f>'年齢別人口'!D3</f>
        <v>平成25年10月31日現在</v>
      </c>
    </row>
    <row r="5" spans="2:5" ht="14.25" thickBot="1">
      <c r="B5" s="51"/>
      <c r="C5" s="51"/>
      <c r="D5" s="51"/>
      <c r="E5" s="51"/>
    </row>
    <row r="6" spans="2:5" ht="13.5">
      <c r="B6" s="34" t="s">
        <v>41</v>
      </c>
      <c r="C6" s="35" t="s">
        <v>2</v>
      </c>
      <c r="D6" s="35" t="s">
        <v>3</v>
      </c>
      <c r="E6" s="36" t="s">
        <v>4</v>
      </c>
    </row>
    <row r="7" spans="2:5" ht="13.5">
      <c r="B7" s="37">
        <v>0</v>
      </c>
      <c r="C7" s="53">
        <f>'年齢別人口'!C5</f>
        <v>114</v>
      </c>
      <c r="D7" s="53">
        <f>'年齢別人口'!D5</f>
        <v>113</v>
      </c>
      <c r="E7" s="40">
        <f aca="true" t="shared" si="0" ref="E7:E70">SUM(C7:D7)</f>
        <v>227</v>
      </c>
    </row>
    <row r="8" spans="2:5" ht="13.5">
      <c r="B8" s="37">
        <v>1</v>
      </c>
      <c r="C8" s="53">
        <f>'年齢別人口'!C6</f>
        <v>124</v>
      </c>
      <c r="D8" s="53">
        <f>'年齢別人口'!D6</f>
        <v>135</v>
      </c>
      <c r="E8" s="40">
        <f t="shared" si="0"/>
        <v>259</v>
      </c>
    </row>
    <row r="9" spans="2:5" ht="13.5">
      <c r="B9" s="37">
        <v>2</v>
      </c>
      <c r="C9" s="53">
        <f>'年齢別人口'!C7</f>
        <v>144</v>
      </c>
      <c r="D9" s="53">
        <f>'年齢別人口'!D7</f>
        <v>127</v>
      </c>
      <c r="E9" s="40">
        <f t="shared" si="0"/>
        <v>271</v>
      </c>
    </row>
    <row r="10" spans="2:5" ht="13.5">
      <c r="B10" s="37">
        <v>3</v>
      </c>
      <c r="C10" s="53">
        <f>'年齢別人口'!C8</f>
        <v>132</v>
      </c>
      <c r="D10" s="53">
        <f>'年齢別人口'!D8</f>
        <v>123</v>
      </c>
      <c r="E10" s="40">
        <f t="shared" si="0"/>
        <v>255</v>
      </c>
    </row>
    <row r="11" spans="2:5" ht="13.5">
      <c r="B11" s="37">
        <v>4</v>
      </c>
      <c r="C11" s="53">
        <f>'年齢別人口'!C9</f>
        <v>134</v>
      </c>
      <c r="D11" s="53">
        <f>'年齢別人口'!D9</f>
        <v>129</v>
      </c>
      <c r="E11" s="40">
        <f t="shared" si="0"/>
        <v>263</v>
      </c>
    </row>
    <row r="12" spans="2:5" ht="13.5">
      <c r="B12" s="37">
        <v>5</v>
      </c>
      <c r="C12" s="53">
        <f>'年齢別人口'!C10</f>
        <v>148</v>
      </c>
      <c r="D12" s="53">
        <f>'年齢別人口'!D10</f>
        <v>148</v>
      </c>
      <c r="E12" s="40">
        <f t="shared" si="0"/>
        <v>296</v>
      </c>
    </row>
    <row r="13" spans="2:5" ht="13.5">
      <c r="B13" s="37">
        <v>6</v>
      </c>
      <c r="C13" s="53">
        <f>'年齢別人口'!C11</f>
        <v>133</v>
      </c>
      <c r="D13" s="53">
        <f>'年齢別人口'!D11</f>
        <v>111</v>
      </c>
      <c r="E13" s="40">
        <f t="shared" si="0"/>
        <v>244</v>
      </c>
    </row>
    <row r="14" spans="2:5" ht="13.5">
      <c r="B14" s="37">
        <v>7</v>
      </c>
      <c r="C14" s="53">
        <f>'年齢別人口'!C12</f>
        <v>126</v>
      </c>
      <c r="D14" s="53">
        <f>'年齢別人口'!D12</f>
        <v>125</v>
      </c>
      <c r="E14" s="40">
        <f t="shared" si="0"/>
        <v>251</v>
      </c>
    </row>
    <row r="15" spans="2:5" ht="13.5">
      <c r="B15" s="37">
        <v>8</v>
      </c>
      <c r="C15" s="53">
        <f>'年齢別人口'!C13</f>
        <v>123</v>
      </c>
      <c r="D15" s="53">
        <f>'年齢別人口'!D13</f>
        <v>131</v>
      </c>
      <c r="E15" s="40">
        <f t="shared" si="0"/>
        <v>254</v>
      </c>
    </row>
    <row r="16" spans="2:5" ht="13.5">
      <c r="B16" s="38">
        <v>9</v>
      </c>
      <c r="C16" s="54">
        <f>'年齢別人口'!C14</f>
        <v>148</v>
      </c>
      <c r="D16" s="54">
        <f>'年齢別人口'!D14</f>
        <v>128</v>
      </c>
      <c r="E16" s="41">
        <f t="shared" si="0"/>
        <v>276</v>
      </c>
    </row>
    <row r="17" spans="2:5" ht="13.5">
      <c r="B17" s="39">
        <v>10</v>
      </c>
      <c r="C17" s="55">
        <f>'年齢別人口'!C15</f>
        <v>140</v>
      </c>
      <c r="D17" s="55">
        <f>'年齢別人口'!D15</f>
        <v>125</v>
      </c>
      <c r="E17" s="42">
        <f t="shared" si="0"/>
        <v>265</v>
      </c>
    </row>
    <row r="18" spans="2:5" ht="13.5">
      <c r="B18" s="37">
        <v>11</v>
      </c>
      <c r="C18" s="53">
        <f>'年齢別人口'!C16</f>
        <v>156</v>
      </c>
      <c r="D18" s="53">
        <f>'年齢別人口'!D16</f>
        <v>137</v>
      </c>
      <c r="E18" s="40">
        <f t="shared" si="0"/>
        <v>293</v>
      </c>
    </row>
    <row r="19" spans="2:5" ht="13.5">
      <c r="B19" s="37">
        <v>12</v>
      </c>
      <c r="C19" s="53">
        <f>'年齢別人口'!C17</f>
        <v>158</v>
      </c>
      <c r="D19" s="53">
        <f>'年齢別人口'!D17</f>
        <v>150</v>
      </c>
      <c r="E19" s="40">
        <f t="shared" si="0"/>
        <v>308</v>
      </c>
    </row>
    <row r="20" spans="2:5" ht="13.5">
      <c r="B20" s="37">
        <v>13</v>
      </c>
      <c r="C20" s="53">
        <f>'年齢別人口'!C18</f>
        <v>156</v>
      </c>
      <c r="D20" s="53">
        <f>'年齢別人口'!D18</f>
        <v>140</v>
      </c>
      <c r="E20" s="40">
        <f t="shared" si="0"/>
        <v>296</v>
      </c>
    </row>
    <row r="21" spans="2:5" ht="13.5">
      <c r="B21" s="37">
        <v>14</v>
      </c>
      <c r="C21" s="53">
        <f>'年齢別人口'!C19</f>
        <v>136</v>
      </c>
      <c r="D21" s="53">
        <f>'年齢別人口'!D19</f>
        <v>143</v>
      </c>
      <c r="E21" s="40">
        <f t="shared" si="0"/>
        <v>279</v>
      </c>
    </row>
    <row r="22" spans="2:5" ht="13.5">
      <c r="B22" s="37">
        <v>15</v>
      </c>
      <c r="C22" s="53">
        <f>'年齢別人口'!C20</f>
        <v>151</v>
      </c>
      <c r="D22" s="53">
        <f>'年齢別人口'!D20</f>
        <v>161</v>
      </c>
      <c r="E22" s="40">
        <f t="shared" si="0"/>
        <v>312</v>
      </c>
    </row>
    <row r="23" spans="2:5" ht="13.5">
      <c r="B23" s="37">
        <v>16</v>
      </c>
      <c r="C23" s="53">
        <f>'年齢別人口'!C21</f>
        <v>145</v>
      </c>
      <c r="D23" s="53">
        <f>'年齢別人口'!D21</f>
        <v>145</v>
      </c>
      <c r="E23" s="40">
        <f t="shared" si="0"/>
        <v>290</v>
      </c>
    </row>
    <row r="24" spans="2:5" ht="13.5">
      <c r="B24" s="37">
        <v>17</v>
      </c>
      <c r="C24" s="53">
        <f>'年齢別人口'!C22</f>
        <v>165</v>
      </c>
      <c r="D24" s="53">
        <f>'年齢別人口'!D22</f>
        <v>170</v>
      </c>
      <c r="E24" s="40">
        <f t="shared" si="0"/>
        <v>335</v>
      </c>
    </row>
    <row r="25" spans="2:5" ht="13.5">
      <c r="B25" s="37">
        <v>18</v>
      </c>
      <c r="C25" s="53">
        <f>'年齢別人口'!C23</f>
        <v>144</v>
      </c>
      <c r="D25" s="53">
        <f>'年齢別人口'!D23</f>
        <v>155</v>
      </c>
      <c r="E25" s="40">
        <f t="shared" si="0"/>
        <v>299</v>
      </c>
    </row>
    <row r="26" spans="2:5" ht="13.5">
      <c r="B26" s="38">
        <v>19</v>
      </c>
      <c r="C26" s="56">
        <f>'年齢別人口'!C24</f>
        <v>170</v>
      </c>
      <c r="D26" s="54">
        <f>'年齢別人口'!D24</f>
        <v>154</v>
      </c>
      <c r="E26" s="41">
        <f t="shared" si="0"/>
        <v>324</v>
      </c>
    </row>
    <row r="27" spans="2:5" ht="13.5">
      <c r="B27" s="39">
        <v>20</v>
      </c>
      <c r="C27" s="57">
        <f>'年齢別人口'!C25</f>
        <v>139</v>
      </c>
      <c r="D27" s="55">
        <f>'年齢別人口'!D25</f>
        <v>127</v>
      </c>
      <c r="E27" s="42">
        <f t="shared" si="0"/>
        <v>266</v>
      </c>
    </row>
    <row r="28" spans="2:5" ht="13.5">
      <c r="B28" s="37">
        <v>21</v>
      </c>
      <c r="C28" s="53">
        <f>'年齢別人口'!C26</f>
        <v>135</v>
      </c>
      <c r="D28" s="53">
        <f>'年齢別人口'!D26</f>
        <v>148</v>
      </c>
      <c r="E28" s="40">
        <f t="shared" si="0"/>
        <v>283</v>
      </c>
    </row>
    <row r="29" spans="2:5" ht="13.5">
      <c r="B29" s="37">
        <v>22</v>
      </c>
      <c r="C29" s="53">
        <f>'年齢別人口'!C27</f>
        <v>133</v>
      </c>
      <c r="D29" s="53">
        <f>'年齢別人口'!D27</f>
        <v>155</v>
      </c>
      <c r="E29" s="40">
        <f t="shared" si="0"/>
        <v>288</v>
      </c>
    </row>
    <row r="30" spans="2:5" ht="13.5">
      <c r="B30" s="37">
        <v>23</v>
      </c>
      <c r="C30" s="53">
        <f>'年齢別人口'!C28</f>
        <v>126</v>
      </c>
      <c r="D30" s="53">
        <f>'年齢別人口'!D28</f>
        <v>149</v>
      </c>
      <c r="E30" s="40">
        <f t="shared" si="0"/>
        <v>275</v>
      </c>
    </row>
    <row r="31" spans="2:5" ht="13.5">
      <c r="B31" s="37">
        <v>24</v>
      </c>
      <c r="C31" s="53">
        <f>'年齢別人口'!C29</f>
        <v>119</v>
      </c>
      <c r="D31" s="53">
        <f>'年齢別人口'!D29</f>
        <v>137</v>
      </c>
      <c r="E31" s="40">
        <f t="shared" si="0"/>
        <v>256</v>
      </c>
    </row>
    <row r="32" spans="2:5" ht="13.5">
      <c r="B32" s="37">
        <v>25</v>
      </c>
      <c r="C32" s="53">
        <f>'年齢別人口'!C30</f>
        <v>119</v>
      </c>
      <c r="D32" s="53">
        <f>'年齢別人口'!D30</f>
        <v>158</v>
      </c>
      <c r="E32" s="40">
        <f t="shared" si="0"/>
        <v>277</v>
      </c>
    </row>
    <row r="33" spans="2:5" ht="13.5">
      <c r="B33" s="37">
        <v>26</v>
      </c>
      <c r="C33" s="53">
        <f>'年齢別人口'!C31</f>
        <v>125</v>
      </c>
      <c r="D33" s="53">
        <f>'年齢別人口'!D31</f>
        <v>165</v>
      </c>
      <c r="E33" s="40">
        <f t="shared" si="0"/>
        <v>290</v>
      </c>
    </row>
    <row r="34" spans="2:5" ht="13.5">
      <c r="B34" s="37">
        <v>27</v>
      </c>
      <c r="C34" s="53">
        <f>'年齢別人口'!C32</f>
        <v>120</v>
      </c>
      <c r="D34" s="53">
        <f>'年齢別人口'!D32</f>
        <v>150</v>
      </c>
      <c r="E34" s="40">
        <f t="shared" si="0"/>
        <v>270</v>
      </c>
    </row>
    <row r="35" spans="2:5" ht="13.5">
      <c r="B35" s="37">
        <v>28</v>
      </c>
      <c r="C35" s="53">
        <f>'年齢別人口'!C33</f>
        <v>161</v>
      </c>
      <c r="D35" s="53">
        <f>'年齢別人口'!D33</f>
        <v>134</v>
      </c>
      <c r="E35" s="40">
        <f t="shared" si="0"/>
        <v>295</v>
      </c>
    </row>
    <row r="36" spans="2:5" ht="13.5">
      <c r="B36" s="38">
        <v>29</v>
      </c>
      <c r="C36" s="54">
        <f>'年齢別人口'!C34</f>
        <v>139</v>
      </c>
      <c r="D36" s="56">
        <f>'年齢別人口'!D34</f>
        <v>156</v>
      </c>
      <c r="E36" s="41">
        <f t="shared" si="0"/>
        <v>295</v>
      </c>
    </row>
    <row r="37" spans="2:5" ht="13.5">
      <c r="B37" s="39">
        <v>30</v>
      </c>
      <c r="C37" s="55">
        <f>'年齢別人口'!C35</f>
        <v>183</v>
      </c>
      <c r="D37" s="57">
        <f>'年齢別人口'!D35</f>
        <v>172</v>
      </c>
      <c r="E37" s="42">
        <f t="shared" si="0"/>
        <v>355</v>
      </c>
    </row>
    <row r="38" spans="2:5" ht="13.5">
      <c r="B38" s="37">
        <v>31</v>
      </c>
      <c r="C38" s="53">
        <f>'年齢別人口'!C36</f>
        <v>170</v>
      </c>
      <c r="D38" s="53">
        <f>'年齢別人口'!D36</f>
        <v>154</v>
      </c>
      <c r="E38" s="40">
        <f t="shared" si="0"/>
        <v>324</v>
      </c>
    </row>
    <row r="39" spans="2:5" ht="13.5">
      <c r="B39" s="37">
        <v>32</v>
      </c>
      <c r="C39" s="53">
        <f>'年齢別人口'!C37</f>
        <v>193</v>
      </c>
      <c r="D39" s="53">
        <f>'年齢別人口'!D37</f>
        <v>149</v>
      </c>
      <c r="E39" s="40">
        <f t="shared" si="0"/>
        <v>342</v>
      </c>
    </row>
    <row r="40" spans="2:5" ht="13.5">
      <c r="B40" s="37">
        <v>33</v>
      </c>
      <c r="C40" s="53">
        <f>'年齢別人口'!C38</f>
        <v>162</v>
      </c>
      <c r="D40" s="53">
        <f>'年齢別人口'!D38</f>
        <v>192</v>
      </c>
      <c r="E40" s="40">
        <f t="shared" si="0"/>
        <v>354</v>
      </c>
    </row>
    <row r="41" spans="2:5" ht="13.5">
      <c r="B41" s="37">
        <v>34</v>
      </c>
      <c r="C41" s="53">
        <f>'年齢別人口'!C39</f>
        <v>208</v>
      </c>
      <c r="D41" s="53">
        <f>'年齢別人口'!D39</f>
        <v>170</v>
      </c>
      <c r="E41" s="40">
        <f t="shared" si="0"/>
        <v>378</v>
      </c>
    </row>
    <row r="42" spans="2:5" ht="13.5">
      <c r="B42" s="37">
        <v>35</v>
      </c>
      <c r="C42" s="53">
        <f>'年齢別人口'!C40</f>
        <v>209</v>
      </c>
      <c r="D42" s="53">
        <f>'年齢別人口'!D40</f>
        <v>176</v>
      </c>
      <c r="E42" s="40">
        <f t="shared" si="0"/>
        <v>385</v>
      </c>
    </row>
    <row r="43" spans="2:5" ht="13.5">
      <c r="B43" s="37">
        <v>36</v>
      </c>
      <c r="C43" s="53">
        <f>'年齢別人口'!C41</f>
        <v>200</v>
      </c>
      <c r="D43" s="53">
        <f>'年齢別人口'!D41</f>
        <v>177</v>
      </c>
      <c r="E43" s="40">
        <f t="shared" si="0"/>
        <v>377</v>
      </c>
    </row>
    <row r="44" spans="2:5" ht="13.5">
      <c r="B44" s="37">
        <v>37</v>
      </c>
      <c r="C44" s="53">
        <f>'年齢別人口'!C42</f>
        <v>186</v>
      </c>
      <c r="D44" s="53">
        <f>'年齢別人口'!D42</f>
        <v>191</v>
      </c>
      <c r="E44" s="40">
        <f t="shared" si="0"/>
        <v>377</v>
      </c>
    </row>
    <row r="45" spans="2:5" ht="13.5">
      <c r="B45" s="37">
        <v>38</v>
      </c>
      <c r="C45" s="53">
        <f>'年齢別人口'!C43</f>
        <v>218</v>
      </c>
      <c r="D45" s="53">
        <f>'年齢別人口'!D43</f>
        <v>210</v>
      </c>
      <c r="E45" s="40">
        <f t="shared" si="0"/>
        <v>428</v>
      </c>
    </row>
    <row r="46" spans="2:5" ht="13.5">
      <c r="B46" s="38">
        <v>39</v>
      </c>
      <c r="C46" s="56">
        <f>'年齢別人口'!C44</f>
        <v>206</v>
      </c>
      <c r="D46" s="54">
        <f>'年齢別人口'!D44</f>
        <v>185</v>
      </c>
      <c r="E46" s="41">
        <f t="shared" si="0"/>
        <v>391</v>
      </c>
    </row>
    <row r="47" spans="2:5" ht="13.5">
      <c r="B47" s="39">
        <v>40</v>
      </c>
      <c r="C47" s="57">
        <f>'年齢別人口'!C45</f>
        <v>200</v>
      </c>
      <c r="D47" s="55">
        <f>'年齢別人口'!D45</f>
        <v>206</v>
      </c>
      <c r="E47" s="42">
        <f t="shared" si="0"/>
        <v>406</v>
      </c>
    </row>
    <row r="48" spans="2:5" ht="13.5">
      <c r="B48" s="37">
        <v>41</v>
      </c>
      <c r="C48" s="53">
        <f>'年齢別人口'!C46</f>
        <v>212</v>
      </c>
      <c r="D48" s="53">
        <f>'年齢別人口'!D46</f>
        <v>210</v>
      </c>
      <c r="E48" s="40">
        <f t="shared" si="0"/>
        <v>422</v>
      </c>
    </row>
    <row r="49" spans="2:5" ht="13.5">
      <c r="B49" s="37">
        <v>42</v>
      </c>
      <c r="C49" s="53">
        <f>'年齢別人口'!C47</f>
        <v>185</v>
      </c>
      <c r="D49" s="53">
        <f>'年齢別人口'!D47</f>
        <v>174</v>
      </c>
      <c r="E49" s="40">
        <f t="shared" si="0"/>
        <v>359</v>
      </c>
    </row>
    <row r="50" spans="2:5" ht="13.5">
      <c r="B50" s="37">
        <v>43</v>
      </c>
      <c r="C50" s="53">
        <f>'年齢別人口'!C48</f>
        <v>180</v>
      </c>
      <c r="D50" s="53">
        <f>'年齢別人口'!D48</f>
        <v>207</v>
      </c>
      <c r="E50" s="40">
        <f t="shared" si="0"/>
        <v>387</v>
      </c>
    </row>
    <row r="51" spans="2:5" ht="13.5">
      <c r="B51" s="37">
        <v>44</v>
      </c>
      <c r="C51" s="53">
        <f>'年齢別人口'!C49</f>
        <v>198</v>
      </c>
      <c r="D51" s="53">
        <f>'年齢別人口'!D49</f>
        <v>174</v>
      </c>
      <c r="E51" s="40">
        <f t="shared" si="0"/>
        <v>372</v>
      </c>
    </row>
    <row r="52" spans="2:5" ht="13.5">
      <c r="B52" s="37">
        <v>45</v>
      </c>
      <c r="C52" s="53">
        <f>'年齢別人口'!C50</f>
        <v>143</v>
      </c>
      <c r="D52" s="53">
        <f>'年齢別人口'!D50</f>
        <v>176</v>
      </c>
      <c r="E52" s="40">
        <f t="shared" si="0"/>
        <v>319</v>
      </c>
    </row>
    <row r="53" spans="2:5" ht="13.5">
      <c r="B53" s="37">
        <v>46</v>
      </c>
      <c r="C53" s="53">
        <f>'年齢別人口'!C51</f>
        <v>186</v>
      </c>
      <c r="D53" s="53">
        <f>'年齢別人口'!D51</f>
        <v>182</v>
      </c>
      <c r="E53" s="40">
        <f t="shared" si="0"/>
        <v>368</v>
      </c>
    </row>
    <row r="54" spans="2:5" ht="13.5">
      <c r="B54" s="37">
        <v>47</v>
      </c>
      <c r="C54" s="53">
        <f>'年齢別人口'!C52</f>
        <v>116</v>
      </c>
      <c r="D54" s="53">
        <f>'年齢別人口'!D52</f>
        <v>142</v>
      </c>
      <c r="E54" s="40">
        <f t="shared" si="0"/>
        <v>258</v>
      </c>
    </row>
    <row r="55" spans="2:5" ht="13.5">
      <c r="B55" s="37">
        <v>48</v>
      </c>
      <c r="C55" s="53">
        <f>'年齢別人口'!C53</f>
        <v>168</v>
      </c>
      <c r="D55" s="53">
        <f>'年齢別人口'!D53</f>
        <v>200</v>
      </c>
      <c r="E55" s="40">
        <f t="shared" si="0"/>
        <v>368</v>
      </c>
    </row>
    <row r="56" spans="2:5" ht="13.5">
      <c r="B56" s="38">
        <v>49</v>
      </c>
      <c r="C56" s="54">
        <f>'年齢別人口'!C54</f>
        <v>177</v>
      </c>
      <c r="D56" s="56">
        <f>'年齢別人口'!D54</f>
        <v>201</v>
      </c>
      <c r="E56" s="41">
        <f t="shared" si="0"/>
        <v>378</v>
      </c>
    </row>
    <row r="57" spans="2:5" ht="13.5">
      <c r="B57" s="39">
        <v>50</v>
      </c>
      <c r="C57" s="55">
        <f>'年齢別人口'!C55</f>
        <v>152</v>
      </c>
      <c r="D57" s="57">
        <f>'年齢別人口'!D55</f>
        <v>159</v>
      </c>
      <c r="E57" s="42">
        <f t="shared" si="0"/>
        <v>311</v>
      </c>
    </row>
    <row r="58" spans="2:5" ht="13.5">
      <c r="B58" s="37">
        <v>51</v>
      </c>
      <c r="C58" s="53">
        <f>'年齢別人口'!C56</f>
        <v>149</v>
      </c>
      <c r="D58" s="53">
        <f>'年齢別人口'!D56</f>
        <v>157</v>
      </c>
      <c r="E58" s="40">
        <f t="shared" si="0"/>
        <v>306</v>
      </c>
    </row>
    <row r="59" spans="2:5" ht="13.5">
      <c r="B59" s="37">
        <v>52</v>
      </c>
      <c r="C59" s="53">
        <f>'年齢別人口'!C57</f>
        <v>178</v>
      </c>
      <c r="D59" s="53">
        <f>'年齢別人口'!D57</f>
        <v>179</v>
      </c>
      <c r="E59" s="40">
        <f t="shared" si="0"/>
        <v>357</v>
      </c>
    </row>
    <row r="60" spans="2:5" ht="13.5">
      <c r="B60" s="37">
        <v>53</v>
      </c>
      <c r="C60" s="53">
        <f>'年齢別人口'!C58</f>
        <v>169</v>
      </c>
      <c r="D60" s="53">
        <f>'年齢別人口'!D58</f>
        <v>189</v>
      </c>
      <c r="E60" s="40">
        <f t="shared" si="0"/>
        <v>358</v>
      </c>
    </row>
    <row r="61" spans="2:5" ht="13.5">
      <c r="B61" s="37">
        <v>54</v>
      </c>
      <c r="C61" s="53">
        <f>'年齢別人口'!C59</f>
        <v>188</v>
      </c>
      <c r="D61" s="53">
        <f>'年齢別人口'!D59</f>
        <v>184</v>
      </c>
      <c r="E61" s="40">
        <f t="shared" si="0"/>
        <v>372</v>
      </c>
    </row>
    <row r="62" spans="2:5" ht="13.5">
      <c r="B62" s="37">
        <v>55</v>
      </c>
      <c r="C62" s="53">
        <f>'年齢別人口'!C60</f>
        <v>196</v>
      </c>
      <c r="D62" s="53">
        <f>'年齢別人口'!D60</f>
        <v>173</v>
      </c>
      <c r="E62" s="40">
        <f t="shared" si="0"/>
        <v>369</v>
      </c>
    </row>
    <row r="63" spans="2:5" ht="13.5">
      <c r="B63" s="37">
        <v>56</v>
      </c>
      <c r="C63" s="53">
        <f>'年齢別人口'!C61</f>
        <v>191</v>
      </c>
      <c r="D63" s="53">
        <f>'年齢別人口'!D61</f>
        <v>186</v>
      </c>
      <c r="E63" s="40">
        <f t="shared" si="0"/>
        <v>377</v>
      </c>
    </row>
    <row r="64" spans="2:5" ht="13.5">
      <c r="B64" s="37">
        <v>57</v>
      </c>
      <c r="C64" s="53">
        <f>'年齢別人口'!C62</f>
        <v>201</v>
      </c>
      <c r="D64" s="53">
        <f>'年齢別人口'!D62</f>
        <v>231</v>
      </c>
      <c r="E64" s="40">
        <f t="shared" si="0"/>
        <v>432</v>
      </c>
    </row>
    <row r="65" spans="2:5" ht="13.5">
      <c r="B65" s="37">
        <v>58</v>
      </c>
      <c r="C65" s="53">
        <f>'年齢別人口'!C63</f>
        <v>202</v>
      </c>
      <c r="D65" s="53">
        <f>'年齢別人口'!D63</f>
        <v>222</v>
      </c>
      <c r="E65" s="40">
        <f t="shared" si="0"/>
        <v>424</v>
      </c>
    </row>
    <row r="66" spans="2:5" ht="13.5">
      <c r="B66" s="38">
        <v>59</v>
      </c>
      <c r="C66" s="56">
        <f>'年齢別人口'!C64</f>
        <v>211</v>
      </c>
      <c r="D66" s="54">
        <f>'年齢別人口'!D64</f>
        <v>220</v>
      </c>
      <c r="E66" s="41">
        <f t="shared" si="0"/>
        <v>431</v>
      </c>
    </row>
    <row r="67" spans="2:5" ht="13.5">
      <c r="B67" s="39">
        <v>60</v>
      </c>
      <c r="C67" s="57">
        <f>'年齢別人口'!H5</f>
        <v>234</v>
      </c>
      <c r="D67" s="55">
        <f>'年齢別人口'!I5</f>
        <v>250</v>
      </c>
      <c r="E67" s="42">
        <f t="shared" si="0"/>
        <v>484</v>
      </c>
    </row>
    <row r="68" spans="2:5" ht="13.5">
      <c r="B68" s="37">
        <v>61</v>
      </c>
      <c r="C68" s="53">
        <f>'年齢別人口'!H6</f>
        <v>226</v>
      </c>
      <c r="D68" s="57">
        <f>'年齢別人口'!I6</f>
        <v>242</v>
      </c>
      <c r="E68" s="40">
        <f t="shared" si="0"/>
        <v>468</v>
      </c>
    </row>
    <row r="69" spans="2:5" ht="13.5">
      <c r="B69" s="37">
        <v>62</v>
      </c>
      <c r="C69" s="53">
        <f>'年齢別人口'!H7</f>
        <v>260</v>
      </c>
      <c r="D69" s="57">
        <f>'年齢別人口'!I7</f>
        <v>288</v>
      </c>
      <c r="E69" s="40">
        <f t="shared" si="0"/>
        <v>548</v>
      </c>
    </row>
    <row r="70" spans="2:5" ht="13.5">
      <c r="B70" s="37">
        <v>63</v>
      </c>
      <c r="C70" s="53">
        <f>'年齢別人口'!H8</f>
        <v>271</v>
      </c>
      <c r="D70" s="57">
        <f>'年齢別人口'!I8</f>
        <v>275</v>
      </c>
      <c r="E70" s="40">
        <f t="shared" si="0"/>
        <v>546</v>
      </c>
    </row>
    <row r="71" spans="2:5" ht="13.5">
      <c r="B71" s="37">
        <v>64</v>
      </c>
      <c r="C71" s="53">
        <f>'年齢別人口'!H9</f>
        <v>302</v>
      </c>
      <c r="D71" s="57">
        <f>'年齢別人口'!I9</f>
        <v>308</v>
      </c>
      <c r="E71" s="40">
        <f aca="true" t="shared" si="1" ref="E71:E117">SUM(C71:D71)</f>
        <v>610</v>
      </c>
    </row>
    <row r="72" spans="2:5" ht="13.5">
      <c r="B72" s="37">
        <v>65</v>
      </c>
      <c r="C72" s="53">
        <f>'年齢別人口'!H10</f>
        <v>267</v>
      </c>
      <c r="D72" s="57">
        <f>'年齢別人口'!I10</f>
        <v>284</v>
      </c>
      <c r="E72" s="40">
        <f t="shared" si="1"/>
        <v>551</v>
      </c>
    </row>
    <row r="73" spans="2:5" ht="13.5">
      <c r="B73" s="37">
        <v>66</v>
      </c>
      <c r="C73" s="53">
        <f>'年齢別人口'!H11</f>
        <v>265</v>
      </c>
      <c r="D73" s="57">
        <f>'年齢別人口'!I11</f>
        <v>286</v>
      </c>
      <c r="E73" s="40">
        <f t="shared" si="1"/>
        <v>551</v>
      </c>
    </row>
    <row r="74" spans="2:5" ht="13.5">
      <c r="B74" s="37">
        <v>67</v>
      </c>
      <c r="C74" s="53">
        <f>'年齢別人口'!H12</f>
        <v>172</v>
      </c>
      <c r="D74" s="57">
        <f>'年齢別人口'!I12</f>
        <v>167</v>
      </c>
      <c r="E74" s="40">
        <f t="shared" si="1"/>
        <v>339</v>
      </c>
    </row>
    <row r="75" spans="2:5" ht="13.5">
      <c r="B75" s="37">
        <v>68</v>
      </c>
      <c r="C75" s="53">
        <f>'年齢別人口'!H13</f>
        <v>146</v>
      </c>
      <c r="D75" s="57">
        <f>'年齢別人口'!I13</f>
        <v>145</v>
      </c>
      <c r="E75" s="40">
        <f t="shared" si="1"/>
        <v>291</v>
      </c>
    </row>
    <row r="76" spans="2:5" ht="13.5">
      <c r="B76" s="38">
        <v>69</v>
      </c>
      <c r="C76" s="54">
        <f>'年齢別人口'!H14</f>
        <v>175</v>
      </c>
      <c r="D76" s="58">
        <f>'年齢別人口'!I14</f>
        <v>186</v>
      </c>
      <c r="E76" s="41">
        <f t="shared" si="1"/>
        <v>361</v>
      </c>
    </row>
    <row r="77" spans="2:5" ht="13.5">
      <c r="B77" s="39">
        <v>70</v>
      </c>
      <c r="C77" s="55">
        <f>'年齢別人口'!H15</f>
        <v>167</v>
      </c>
      <c r="D77" s="57">
        <f>'年齢別人口'!I15</f>
        <v>181</v>
      </c>
      <c r="E77" s="42">
        <f t="shared" si="1"/>
        <v>348</v>
      </c>
    </row>
    <row r="78" spans="2:5" ht="13.5">
      <c r="B78" s="37">
        <v>71</v>
      </c>
      <c r="C78" s="53">
        <f>'年齢別人口'!H16</f>
        <v>156</v>
      </c>
      <c r="D78" s="57">
        <f>'年齢別人口'!I16</f>
        <v>173</v>
      </c>
      <c r="E78" s="40">
        <f t="shared" si="1"/>
        <v>329</v>
      </c>
    </row>
    <row r="79" spans="2:5" ht="13.5">
      <c r="B79" s="37">
        <v>72</v>
      </c>
      <c r="C79" s="53">
        <f>'年齢別人口'!H17</f>
        <v>179</v>
      </c>
      <c r="D79" s="57">
        <f>'年齢別人口'!I17</f>
        <v>182</v>
      </c>
      <c r="E79" s="40">
        <f t="shared" si="1"/>
        <v>361</v>
      </c>
    </row>
    <row r="80" spans="2:5" ht="13.5">
      <c r="B80" s="37">
        <v>73</v>
      </c>
      <c r="C80" s="53">
        <f>'年齢別人口'!H18</f>
        <v>148</v>
      </c>
      <c r="D80" s="57">
        <f>'年齢別人口'!I18</f>
        <v>171</v>
      </c>
      <c r="E80" s="40">
        <f t="shared" si="1"/>
        <v>319</v>
      </c>
    </row>
    <row r="81" spans="2:5" ht="13.5">
      <c r="B81" s="37">
        <v>74</v>
      </c>
      <c r="C81" s="53">
        <f>'年齢別人口'!H19</f>
        <v>112</v>
      </c>
      <c r="D81" s="57">
        <f>'年齢別人口'!I19</f>
        <v>145</v>
      </c>
      <c r="E81" s="40">
        <f t="shared" si="1"/>
        <v>257</v>
      </c>
    </row>
    <row r="82" spans="2:5" ht="13.5">
      <c r="B82" s="37">
        <v>75</v>
      </c>
      <c r="C82" s="53">
        <f>'年齢別人口'!H20</f>
        <v>115</v>
      </c>
      <c r="D82" s="57">
        <f>'年齢別人口'!I20</f>
        <v>155</v>
      </c>
      <c r="E82" s="40">
        <f t="shared" si="1"/>
        <v>270</v>
      </c>
    </row>
    <row r="83" spans="2:5" ht="13.5">
      <c r="B83" s="37">
        <v>76</v>
      </c>
      <c r="C83" s="53">
        <f>'年齢別人口'!H21</f>
        <v>126</v>
      </c>
      <c r="D83" s="57">
        <f>'年齢別人口'!I21</f>
        <v>174</v>
      </c>
      <c r="E83" s="40">
        <f t="shared" si="1"/>
        <v>300</v>
      </c>
    </row>
    <row r="84" spans="2:5" ht="13.5">
      <c r="B84" s="37">
        <v>77</v>
      </c>
      <c r="C84" s="53">
        <f>'年齢別人口'!H22</f>
        <v>111</v>
      </c>
      <c r="D84" s="57">
        <f>'年齢別人口'!I22</f>
        <v>163</v>
      </c>
      <c r="E84" s="40">
        <f t="shared" si="1"/>
        <v>274</v>
      </c>
    </row>
    <row r="85" spans="2:5" ht="13.5">
      <c r="B85" s="37">
        <v>78</v>
      </c>
      <c r="C85" s="53">
        <f>'年齢別人口'!H23</f>
        <v>107</v>
      </c>
      <c r="D85" s="57">
        <f>'年齢別人口'!I23</f>
        <v>184</v>
      </c>
      <c r="E85" s="40">
        <f t="shared" si="1"/>
        <v>291</v>
      </c>
    </row>
    <row r="86" spans="2:5" ht="13.5">
      <c r="B86" s="38">
        <v>79</v>
      </c>
      <c r="C86" s="56">
        <f>'年齢別人口'!H24</f>
        <v>98</v>
      </c>
      <c r="D86" s="59">
        <f>'年齢別人口'!I24</f>
        <v>152</v>
      </c>
      <c r="E86" s="41">
        <f t="shared" si="1"/>
        <v>250</v>
      </c>
    </row>
    <row r="87" spans="2:5" ht="13.5">
      <c r="B87" s="39">
        <v>80</v>
      </c>
      <c r="C87" s="57">
        <f>'年齢別人口'!H25</f>
        <v>89</v>
      </c>
      <c r="D87" s="55">
        <f>'年齢別人口'!I25</f>
        <v>133</v>
      </c>
      <c r="E87" s="42">
        <f t="shared" si="1"/>
        <v>222</v>
      </c>
    </row>
    <row r="88" spans="2:5" ht="13.5">
      <c r="B88" s="37">
        <v>81</v>
      </c>
      <c r="C88" s="53">
        <f>'年齢別人口'!H26</f>
        <v>91</v>
      </c>
      <c r="D88" s="57">
        <f>'年齢別人口'!I26</f>
        <v>152</v>
      </c>
      <c r="E88" s="40">
        <f t="shared" si="1"/>
        <v>243</v>
      </c>
    </row>
    <row r="89" spans="2:5" ht="13.5">
      <c r="B89" s="37">
        <v>82</v>
      </c>
      <c r="C89" s="53">
        <f>'年齢別人口'!H27</f>
        <v>83</v>
      </c>
      <c r="D89" s="57">
        <f>'年齢別人口'!I27</f>
        <v>121</v>
      </c>
      <c r="E89" s="40">
        <f t="shared" si="1"/>
        <v>204</v>
      </c>
    </row>
    <row r="90" spans="2:5" ht="13.5">
      <c r="B90" s="37">
        <v>83</v>
      </c>
      <c r="C90" s="53">
        <f>'年齢別人口'!H28</f>
        <v>62</v>
      </c>
      <c r="D90" s="57">
        <f>'年齢別人口'!I28</f>
        <v>138</v>
      </c>
      <c r="E90" s="40">
        <f t="shared" si="1"/>
        <v>200</v>
      </c>
    </row>
    <row r="91" spans="2:5" ht="13.5">
      <c r="B91" s="37">
        <v>84</v>
      </c>
      <c r="C91" s="53">
        <f>'年齢別人口'!H29</f>
        <v>65</v>
      </c>
      <c r="D91" s="57">
        <f>'年齢別人口'!I29</f>
        <v>112</v>
      </c>
      <c r="E91" s="40">
        <f t="shared" si="1"/>
        <v>177</v>
      </c>
    </row>
    <row r="92" spans="2:5" ht="13.5">
      <c r="B92" s="37">
        <v>85</v>
      </c>
      <c r="C92" s="53">
        <f>'年齢別人口'!H30</f>
        <v>67</v>
      </c>
      <c r="D92" s="57">
        <f>'年齢別人口'!I30</f>
        <v>137</v>
      </c>
      <c r="E92" s="40">
        <f t="shared" si="1"/>
        <v>204</v>
      </c>
    </row>
    <row r="93" spans="2:5" ht="13.5">
      <c r="B93" s="37">
        <v>86</v>
      </c>
      <c r="C93" s="53">
        <f>'年齢別人口'!H31</f>
        <v>39</v>
      </c>
      <c r="D93" s="57">
        <f>'年齢別人口'!I31</f>
        <v>106</v>
      </c>
      <c r="E93" s="40">
        <f t="shared" si="1"/>
        <v>145</v>
      </c>
    </row>
    <row r="94" spans="2:5" ht="13.5">
      <c r="B94" s="37">
        <v>87</v>
      </c>
      <c r="C94" s="53">
        <f>'年齢別人口'!H32</f>
        <v>41</v>
      </c>
      <c r="D94" s="57">
        <f>'年齢別人口'!I32</f>
        <v>116</v>
      </c>
      <c r="E94" s="40">
        <f t="shared" si="1"/>
        <v>157</v>
      </c>
    </row>
    <row r="95" spans="2:5" ht="13.5">
      <c r="B95" s="37">
        <v>88</v>
      </c>
      <c r="C95" s="53">
        <f>'年齢別人口'!H33</f>
        <v>34</v>
      </c>
      <c r="D95" s="57">
        <f>'年齢別人口'!I33</f>
        <v>89</v>
      </c>
      <c r="E95" s="40">
        <f t="shared" si="1"/>
        <v>123</v>
      </c>
    </row>
    <row r="96" spans="2:5" ht="13.5">
      <c r="B96" s="38">
        <v>89</v>
      </c>
      <c r="C96" s="54">
        <f>'年齢別人口'!H34</f>
        <v>27</v>
      </c>
      <c r="D96" s="58">
        <f>'年齢別人口'!I34</f>
        <v>88</v>
      </c>
      <c r="E96" s="41">
        <f t="shared" si="1"/>
        <v>115</v>
      </c>
    </row>
    <row r="97" spans="2:5" ht="13.5">
      <c r="B97" s="39">
        <v>90</v>
      </c>
      <c r="C97" s="55">
        <f>'年齢別人口'!H35</f>
        <v>22</v>
      </c>
      <c r="D97" s="57">
        <f>'年齢別人口'!I35</f>
        <v>75</v>
      </c>
      <c r="E97" s="42">
        <f t="shared" si="1"/>
        <v>97</v>
      </c>
    </row>
    <row r="98" spans="2:5" ht="13.5">
      <c r="B98" s="37">
        <v>91</v>
      </c>
      <c r="C98" s="53">
        <f>'年齢別人口'!H36</f>
        <v>17</v>
      </c>
      <c r="D98" s="57">
        <f>'年齢別人口'!I36</f>
        <v>59</v>
      </c>
      <c r="E98" s="40">
        <f t="shared" si="1"/>
        <v>76</v>
      </c>
    </row>
    <row r="99" spans="2:5" ht="13.5">
      <c r="B99" s="37">
        <v>92</v>
      </c>
      <c r="C99" s="53">
        <f>'年齢別人口'!H37</f>
        <v>18</v>
      </c>
      <c r="D99" s="57">
        <f>'年齢別人口'!I37</f>
        <v>46</v>
      </c>
      <c r="E99" s="40">
        <f t="shared" si="1"/>
        <v>64</v>
      </c>
    </row>
    <row r="100" spans="2:5" ht="13.5">
      <c r="B100" s="37">
        <v>93</v>
      </c>
      <c r="C100" s="53">
        <f>'年齢別人口'!H38</f>
        <v>12</v>
      </c>
      <c r="D100" s="57">
        <f>'年齢別人口'!I38</f>
        <v>39</v>
      </c>
      <c r="E100" s="40">
        <f t="shared" si="1"/>
        <v>51</v>
      </c>
    </row>
    <row r="101" spans="2:5" ht="13.5">
      <c r="B101" s="37">
        <v>94</v>
      </c>
      <c r="C101" s="53">
        <f>'年齢別人口'!H39</f>
        <v>7</v>
      </c>
      <c r="D101" s="57">
        <f>'年齢別人口'!I39</f>
        <v>22</v>
      </c>
      <c r="E101" s="40">
        <f t="shared" si="1"/>
        <v>29</v>
      </c>
    </row>
    <row r="102" spans="2:5" ht="13.5">
      <c r="B102" s="37">
        <v>95</v>
      </c>
      <c r="C102" s="53">
        <f>'年齢別人口'!H40</f>
        <v>2</v>
      </c>
      <c r="D102" s="57">
        <f>'年齢別人口'!I40</f>
        <v>28</v>
      </c>
      <c r="E102" s="40">
        <f t="shared" si="1"/>
        <v>30</v>
      </c>
    </row>
    <row r="103" spans="2:5" ht="13.5">
      <c r="B103" s="37">
        <v>96</v>
      </c>
      <c r="C103" s="53">
        <f>'年齢別人口'!H41</f>
        <v>3</v>
      </c>
      <c r="D103" s="57">
        <f>'年齢別人口'!I41</f>
        <v>25</v>
      </c>
      <c r="E103" s="40">
        <f t="shared" si="1"/>
        <v>28</v>
      </c>
    </row>
    <row r="104" spans="2:5" ht="13.5">
      <c r="B104" s="37">
        <v>97</v>
      </c>
      <c r="C104" s="53">
        <f>'年齢別人口'!H42</f>
        <v>1</v>
      </c>
      <c r="D104" s="57">
        <f>'年齢別人口'!I42</f>
        <v>18</v>
      </c>
      <c r="E104" s="40">
        <f t="shared" si="1"/>
        <v>19</v>
      </c>
    </row>
    <row r="105" spans="2:5" ht="13.5">
      <c r="B105" s="37">
        <v>98</v>
      </c>
      <c r="C105" s="53">
        <f>'年齢別人口'!H43</f>
        <v>0</v>
      </c>
      <c r="D105" s="57">
        <f>'年齢別人口'!I43</f>
        <v>15</v>
      </c>
      <c r="E105" s="40">
        <f t="shared" si="1"/>
        <v>15</v>
      </c>
    </row>
    <row r="106" spans="2:5" ht="13.5">
      <c r="B106" s="38">
        <v>99</v>
      </c>
      <c r="C106" s="56">
        <f>'年齢別人口'!H44</f>
        <v>2</v>
      </c>
      <c r="D106" s="59">
        <f>'年齢別人口'!I44</f>
        <v>13</v>
      </c>
      <c r="E106" s="47">
        <f t="shared" si="1"/>
        <v>15</v>
      </c>
    </row>
    <row r="107" spans="2:5" ht="13.5">
      <c r="B107" s="39">
        <v>100</v>
      </c>
      <c r="C107" s="57">
        <f>'年齢別人口'!H45</f>
        <v>0</v>
      </c>
      <c r="D107" s="55">
        <f>'年齢別人口'!I45</f>
        <v>6</v>
      </c>
      <c r="E107" s="48">
        <f t="shared" si="1"/>
        <v>6</v>
      </c>
    </row>
    <row r="108" spans="2:5" ht="13.5">
      <c r="B108" s="37">
        <v>101</v>
      </c>
      <c r="C108" s="53">
        <f>'年齢別人口'!H46</f>
        <v>0</v>
      </c>
      <c r="D108" s="57">
        <f>'年齢別人口'!I46</f>
        <v>4</v>
      </c>
      <c r="E108" s="40">
        <f t="shared" si="1"/>
        <v>4</v>
      </c>
    </row>
    <row r="109" spans="2:5" ht="13.5">
      <c r="B109" s="37">
        <v>102</v>
      </c>
      <c r="C109" s="53">
        <f>'年齢別人口'!H47</f>
        <v>0</v>
      </c>
      <c r="D109" s="57">
        <f>'年齢別人口'!I47</f>
        <v>4</v>
      </c>
      <c r="E109" s="40">
        <f t="shared" si="1"/>
        <v>4</v>
      </c>
    </row>
    <row r="110" spans="2:5" ht="13.5">
      <c r="B110" s="37">
        <v>103</v>
      </c>
      <c r="C110" s="53">
        <f>'年齢別人口'!H48</f>
        <v>0</v>
      </c>
      <c r="D110" s="57">
        <f>'年齢別人口'!I48</f>
        <v>1</v>
      </c>
      <c r="E110" s="40">
        <f t="shared" si="1"/>
        <v>1</v>
      </c>
    </row>
    <row r="111" spans="2:5" ht="13.5">
      <c r="B111" s="37">
        <v>104</v>
      </c>
      <c r="C111" s="53">
        <f>'年齢別人口'!H49</f>
        <v>0</v>
      </c>
      <c r="D111" s="57">
        <f>'年齢別人口'!I49</f>
        <v>1</v>
      </c>
      <c r="E111" s="40">
        <f t="shared" si="1"/>
        <v>1</v>
      </c>
    </row>
    <row r="112" spans="2:5" ht="13.5">
      <c r="B112" s="37">
        <v>105</v>
      </c>
      <c r="C112" s="53">
        <f>'年齢別人口'!H50</f>
        <v>0</v>
      </c>
      <c r="D112" s="57">
        <f>'年齢別人口'!I50</f>
        <v>1</v>
      </c>
      <c r="E112" s="40">
        <f t="shared" si="1"/>
        <v>1</v>
      </c>
    </row>
    <row r="113" spans="2:5" ht="13.5">
      <c r="B113" s="37">
        <v>106</v>
      </c>
      <c r="C113" s="53">
        <f>'年齢別人口'!H51</f>
        <v>0</v>
      </c>
      <c r="D113" s="57">
        <f>'年齢別人口'!I51</f>
        <v>0</v>
      </c>
      <c r="E113" s="40">
        <f t="shared" si="1"/>
        <v>0</v>
      </c>
    </row>
    <row r="114" spans="2:5" ht="13.5">
      <c r="B114" s="37">
        <v>107</v>
      </c>
      <c r="C114" s="53">
        <f>'年齢別人口'!H52</f>
        <v>0</v>
      </c>
      <c r="D114" s="57">
        <f>'年齢別人口'!I52</f>
        <v>1</v>
      </c>
      <c r="E114" s="40">
        <f t="shared" si="1"/>
        <v>1</v>
      </c>
    </row>
    <row r="115" spans="2:5" ht="13.5">
      <c r="B115" s="37">
        <v>108</v>
      </c>
      <c r="C115" s="53">
        <f>'年齢別人口'!H53</f>
        <v>0</v>
      </c>
      <c r="D115" s="57">
        <f>'年齢別人口'!I53</f>
        <v>0</v>
      </c>
      <c r="E115" s="40">
        <f t="shared" si="1"/>
        <v>0</v>
      </c>
    </row>
    <row r="116" spans="2:5" ht="13.5">
      <c r="B116" s="38">
        <v>109</v>
      </c>
      <c r="C116" s="54">
        <f>'年齢別人口'!H54</f>
        <v>0</v>
      </c>
      <c r="D116" s="58">
        <f>'年齢別人口'!I54</f>
        <v>0</v>
      </c>
      <c r="E116" s="47">
        <f t="shared" si="1"/>
        <v>0</v>
      </c>
    </row>
    <row r="117" spans="2:5" ht="14.25" thickBot="1">
      <c r="B117" s="43" t="s">
        <v>42</v>
      </c>
      <c r="C117" s="60">
        <f>'年齢別人口'!H55</f>
        <v>0</v>
      </c>
      <c r="D117" s="57">
        <f>'年齢別人口'!I55</f>
        <v>0</v>
      </c>
      <c r="E117" s="49">
        <f t="shared" si="1"/>
        <v>0</v>
      </c>
    </row>
    <row r="118" spans="2:5" ht="14.25" thickBot="1">
      <c r="B118" s="44" t="s">
        <v>43</v>
      </c>
      <c r="C118" s="45">
        <f>SUM(C7:C117)</f>
        <v>14019</v>
      </c>
      <c r="D118" s="45">
        <f>SUM(D7:D117)</f>
        <v>15438</v>
      </c>
      <c r="E118" s="46">
        <f>SUM(E7:E117)</f>
        <v>29457</v>
      </c>
    </row>
  </sheetData>
  <sheetProtection sheet="1"/>
  <printOptions/>
  <pageMargins left="0.75" right="0.75" top="0.57" bottom="0.67" header="0.512" footer="0.67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7" customWidth="1"/>
    <col min="2" max="2" width="10.59765625" style="27" customWidth="1"/>
    <col min="3" max="3" width="10.5" style="27" customWidth="1"/>
    <col min="4" max="5" width="10.59765625" style="27" customWidth="1"/>
    <col min="6" max="16384" width="9" style="27" customWidth="1"/>
  </cols>
  <sheetData>
    <row r="1" spans="1:5" ht="13.5">
      <c r="A1" s="61"/>
      <c r="B1" s="61"/>
      <c r="C1" s="61"/>
      <c r="D1" s="61"/>
      <c r="E1" s="61"/>
    </row>
    <row r="2" spans="1:5" ht="18.75">
      <c r="A2" s="61"/>
      <c r="B2" s="33" t="s">
        <v>80</v>
      </c>
      <c r="C2" s="61"/>
      <c r="D2" s="61"/>
      <c r="E2" s="61"/>
    </row>
    <row r="3" spans="1:5" ht="13.5">
      <c r="A3" s="61"/>
      <c r="B3" s="132" t="s">
        <v>83</v>
      </c>
      <c r="C3" s="133"/>
      <c r="D3" s="133"/>
      <c r="E3" s="61"/>
    </row>
    <row r="4" spans="1:5" ht="14.25" thickBot="1">
      <c r="A4" s="61"/>
      <c r="B4" s="61"/>
      <c r="C4" s="61"/>
      <c r="D4" s="61"/>
      <c r="E4" s="51" t="str">
        <f>'年齢別人口'!D3</f>
        <v>平成25年10月31日現在</v>
      </c>
    </row>
    <row r="5" spans="1:5" ht="13.5">
      <c r="A5" s="61"/>
      <c r="B5" s="34" t="s">
        <v>41</v>
      </c>
      <c r="C5" s="35" t="s">
        <v>2</v>
      </c>
      <c r="D5" s="35" t="s">
        <v>3</v>
      </c>
      <c r="E5" s="36" t="s">
        <v>4</v>
      </c>
    </row>
    <row r="6" spans="1:5" ht="13.5">
      <c r="A6" s="61"/>
      <c r="B6" s="37">
        <v>0</v>
      </c>
      <c r="C6" s="53">
        <f>'年齢別人口'!C5</f>
        <v>114</v>
      </c>
      <c r="D6" s="53">
        <f>'年齢別人口'!D5</f>
        <v>113</v>
      </c>
      <c r="E6" s="40">
        <f aca="true" t="shared" si="0" ref="E6:E69">SUM(C6:D6)</f>
        <v>227</v>
      </c>
    </row>
    <row r="7" spans="1:5" ht="13.5">
      <c r="A7" s="61"/>
      <c r="B7" s="37">
        <v>1</v>
      </c>
      <c r="C7" s="53">
        <f>'年齢別人口'!C6</f>
        <v>124</v>
      </c>
      <c r="D7" s="53">
        <f>'年齢別人口'!D6</f>
        <v>135</v>
      </c>
      <c r="E7" s="40">
        <f t="shared" si="0"/>
        <v>259</v>
      </c>
    </row>
    <row r="8" spans="1:5" ht="13.5">
      <c r="A8" s="61"/>
      <c r="B8" s="37">
        <v>2</v>
      </c>
      <c r="C8" s="53">
        <f>'年齢別人口'!C7</f>
        <v>144</v>
      </c>
      <c r="D8" s="53">
        <f>'年齢別人口'!D7</f>
        <v>127</v>
      </c>
      <c r="E8" s="40">
        <f t="shared" si="0"/>
        <v>271</v>
      </c>
    </row>
    <row r="9" spans="1:5" ht="13.5">
      <c r="A9" s="61"/>
      <c r="B9" s="37">
        <v>3</v>
      </c>
      <c r="C9" s="53">
        <f>'年齢別人口'!C8</f>
        <v>132</v>
      </c>
      <c r="D9" s="53">
        <f>'年齢別人口'!D8</f>
        <v>123</v>
      </c>
      <c r="E9" s="40">
        <f t="shared" si="0"/>
        <v>255</v>
      </c>
    </row>
    <row r="10" spans="1:5" ht="13.5">
      <c r="A10" s="61"/>
      <c r="B10" s="37">
        <v>4</v>
      </c>
      <c r="C10" s="53">
        <f>'年齢別人口'!C9</f>
        <v>134</v>
      </c>
      <c r="D10" s="53">
        <f>'年齢別人口'!D9</f>
        <v>129</v>
      </c>
      <c r="E10" s="40">
        <f t="shared" si="0"/>
        <v>263</v>
      </c>
    </row>
    <row r="11" spans="1:5" ht="13.5">
      <c r="A11" s="61"/>
      <c r="B11" s="37">
        <v>5</v>
      </c>
      <c r="C11" s="53">
        <f>'年齢別人口'!C10</f>
        <v>148</v>
      </c>
      <c r="D11" s="53">
        <f>'年齢別人口'!D10</f>
        <v>148</v>
      </c>
      <c r="E11" s="40">
        <f t="shared" si="0"/>
        <v>296</v>
      </c>
    </row>
    <row r="12" spans="1:5" ht="13.5">
      <c r="A12" s="61"/>
      <c r="B12" s="37">
        <v>6</v>
      </c>
      <c r="C12" s="53">
        <f>'年齢別人口'!C11</f>
        <v>133</v>
      </c>
      <c r="D12" s="53">
        <f>'年齢別人口'!D11</f>
        <v>111</v>
      </c>
      <c r="E12" s="40">
        <f t="shared" si="0"/>
        <v>244</v>
      </c>
    </row>
    <row r="13" spans="1:5" ht="13.5">
      <c r="A13" s="61"/>
      <c r="B13" s="37">
        <v>7</v>
      </c>
      <c r="C13" s="53">
        <f>'年齢別人口'!C12</f>
        <v>126</v>
      </c>
      <c r="D13" s="53">
        <f>'年齢別人口'!D12</f>
        <v>125</v>
      </c>
      <c r="E13" s="40">
        <f t="shared" si="0"/>
        <v>251</v>
      </c>
    </row>
    <row r="14" spans="1:5" ht="13.5">
      <c r="A14" s="61"/>
      <c r="B14" s="37">
        <v>8</v>
      </c>
      <c r="C14" s="53">
        <f>'年齢別人口'!C13</f>
        <v>123</v>
      </c>
      <c r="D14" s="53">
        <f>'年齢別人口'!D13</f>
        <v>131</v>
      </c>
      <c r="E14" s="40">
        <f t="shared" si="0"/>
        <v>254</v>
      </c>
    </row>
    <row r="15" spans="1:5" ht="13.5">
      <c r="A15" s="61"/>
      <c r="B15" s="38">
        <v>9</v>
      </c>
      <c r="C15" s="54">
        <f>'年齢別人口'!C14</f>
        <v>148</v>
      </c>
      <c r="D15" s="54">
        <f>'年齢別人口'!D14</f>
        <v>128</v>
      </c>
      <c r="E15" s="41">
        <f t="shared" si="0"/>
        <v>276</v>
      </c>
    </row>
    <row r="16" spans="1:5" ht="13.5">
      <c r="A16" s="61"/>
      <c r="B16" s="39">
        <v>10</v>
      </c>
      <c r="C16" s="55">
        <f>'年齢別人口'!C15</f>
        <v>140</v>
      </c>
      <c r="D16" s="55">
        <f>'年齢別人口'!D15</f>
        <v>125</v>
      </c>
      <c r="E16" s="42">
        <f t="shared" si="0"/>
        <v>265</v>
      </c>
    </row>
    <row r="17" spans="1:5" ht="13.5">
      <c r="A17" s="61"/>
      <c r="B17" s="37">
        <v>11</v>
      </c>
      <c r="C17" s="53">
        <f>'年齢別人口'!C16</f>
        <v>156</v>
      </c>
      <c r="D17" s="53">
        <f>'年齢別人口'!D16</f>
        <v>137</v>
      </c>
      <c r="E17" s="40">
        <f t="shared" si="0"/>
        <v>293</v>
      </c>
    </row>
    <row r="18" spans="1:5" ht="13.5">
      <c r="A18" s="61"/>
      <c r="B18" s="37">
        <v>12</v>
      </c>
      <c r="C18" s="53">
        <f>'年齢別人口'!C17</f>
        <v>158</v>
      </c>
      <c r="D18" s="53">
        <f>'年齢別人口'!D17</f>
        <v>150</v>
      </c>
      <c r="E18" s="40">
        <f t="shared" si="0"/>
        <v>308</v>
      </c>
    </row>
    <row r="19" spans="1:5" ht="13.5">
      <c r="A19" s="61"/>
      <c r="B19" s="37">
        <v>13</v>
      </c>
      <c r="C19" s="53">
        <f>'年齢別人口'!C18</f>
        <v>156</v>
      </c>
      <c r="D19" s="53">
        <f>'年齢別人口'!D18</f>
        <v>140</v>
      </c>
      <c r="E19" s="40">
        <f t="shared" si="0"/>
        <v>296</v>
      </c>
    </row>
    <row r="20" spans="1:5" ht="13.5">
      <c r="A20" s="61"/>
      <c r="B20" s="37">
        <v>14</v>
      </c>
      <c r="C20" s="53">
        <f>'年齢別人口'!C19</f>
        <v>136</v>
      </c>
      <c r="D20" s="53">
        <f>'年齢別人口'!D19</f>
        <v>143</v>
      </c>
      <c r="E20" s="40">
        <f t="shared" si="0"/>
        <v>279</v>
      </c>
    </row>
    <row r="21" spans="1:5" ht="13.5">
      <c r="A21" s="61"/>
      <c r="B21" s="37">
        <v>15</v>
      </c>
      <c r="C21" s="53">
        <f>'年齢別人口'!C20</f>
        <v>151</v>
      </c>
      <c r="D21" s="53">
        <f>'年齢別人口'!D20</f>
        <v>161</v>
      </c>
      <c r="E21" s="40">
        <f t="shared" si="0"/>
        <v>312</v>
      </c>
    </row>
    <row r="22" spans="1:5" ht="13.5">
      <c r="A22" s="61"/>
      <c r="B22" s="37">
        <v>16</v>
      </c>
      <c r="C22" s="53">
        <f>'年齢別人口'!C21</f>
        <v>145</v>
      </c>
      <c r="D22" s="53">
        <f>'年齢別人口'!D21</f>
        <v>145</v>
      </c>
      <c r="E22" s="40">
        <f t="shared" si="0"/>
        <v>290</v>
      </c>
    </row>
    <row r="23" spans="1:5" ht="13.5">
      <c r="A23" s="61"/>
      <c r="B23" s="37">
        <v>17</v>
      </c>
      <c r="C23" s="53">
        <f>'年齢別人口'!C22</f>
        <v>165</v>
      </c>
      <c r="D23" s="53">
        <f>'年齢別人口'!D22</f>
        <v>170</v>
      </c>
      <c r="E23" s="40">
        <f t="shared" si="0"/>
        <v>335</v>
      </c>
    </row>
    <row r="24" spans="1:5" ht="13.5">
      <c r="A24" s="61"/>
      <c r="B24" s="37">
        <v>18</v>
      </c>
      <c r="C24" s="53">
        <f>'年齢別人口'!C23</f>
        <v>144</v>
      </c>
      <c r="D24" s="53">
        <f>'年齢別人口'!D23</f>
        <v>155</v>
      </c>
      <c r="E24" s="40">
        <f t="shared" si="0"/>
        <v>299</v>
      </c>
    </row>
    <row r="25" spans="1:5" ht="13.5">
      <c r="A25" s="61"/>
      <c r="B25" s="38">
        <v>19</v>
      </c>
      <c r="C25" s="56">
        <f>'年齢別人口'!C24</f>
        <v>170</v>
      </c>
      <c r="D25" s="56">
        <f>'年齢別人口'!D24</f>
        <v>154</v>
      </c>
      <c r="E25" s="41">
        <f t="shared" si="0"/>
        <v>324</v>
      </c>
    </row>
    <row r="26" spans="1:5" ht="13.5">
      <c r="A26" s="61"/>
      <c r="B26" s="39">
        <v>20</v>
      </c>
      <c r="C26" s="57">
        <f>'年齢別人口'!C25</f>
        <v>139</v>
      </c>
      <c r="D26" s="57">
        <f>'年齢別人口'!D25</f>
        <v>127</v>
      </c>
      <c r="E26" s="42">
        <f t="shared" si="0"/>
        <v>266</v>
      </c>
    </row>
    <row r="27" spans="1:5" ht="13.5">
      <c r="A27" s="61"/>
      <c r="B27" s="37">
        <v>21</v>
      </c>
      <c r="C27" s="53">
        <f>'年齢別人口'!C26</f>
        <v>135</v>
      </c>
      <c r="D27" s="53">
        <f>'年齢別人口'!D26</f>
        <v>148</v>
      </c>
      <c r="E27" s="40">
        <f t="shared" si="0"/>
        <v>283</v>
      </c>
    </row>
    <row r="28" spans="1:5" ht="13.5">
      <c r="A28" s="61"/>
      <c r="B28" s="37">
        <v>22</v>
      </c>
      <c r="C28" s="53">
        <f>'年齢別人口'!C27</f>
        <v>133</v>
      </c>
      <c r="D28" s="53">
        <f>'年齢別人口'!D27</f>
        <v>155</v>
      </c>
      <c r="E28" s="40">
        <f t="shared" si="0"/>
        <v>288</v>
      </c>
    </row>
    <row r="29" spans="1:5" ht="13.5">
      <c r="A29" s="61"/>
      <c r="B29" s="37">
        <v>23</v>
      </c>
      <c r="C29" s="53">
        <f>'年齢別人口'!C28</f>
        <v>126</v>
      </c>
      <c r="D29" s="53">
        <f>'年齢別人口'!D28</f>
        <v>149</v>
      </c>
      <c r="E29" s="40">
        <f t="shared" si="0"/>
        <v>275</v>
      </c>
    </row>
    <row r="30" spans="1:5" ht="13.5">
      <c r="A30" s="61"/>
      <c r="B30" s="37">
        <v>24</v>
      </c>
      <c r="C30" s="53">
        <f>'年齢別人口'!C29</f>
        <v>119</v>
      </c>
      <c r="D30" s="53">
        <f>'年齢別人口'!D29</f>
        <v>137</v>
      </c>
      <c r="E30" s="40">
        <f t="shared" si="0"/>
        <v>256</v>
      </c>
    </row>
    <row r="31" spans="1:5" ht="13.5">
      <c r="A31" s="61"/>
      <c r="B31" s="37">
        <v>25</v>
      </c>
      <c r="C31" s="53">
        <f>'年齢別人口'!C30</f>
        <v>119</v>
      </c>
      <c r="D31" s="53">
        <f>'年齢別人口'!D30</f>
        <v>158</v>
      </c>
      <c r="E31" s="40">
        <f t="shared" si="0"/>
        <v>277</v>
      </c>
    </row>
    <row r="32" spans="1:5" ht="13.5">
      <c r="A32" s="61"/>
      <c r="B32" s="37">
        <v>26</v>
      </c>
      <c r="C32" s="53">
        <f>'年齢別人口'!C31</f>
        <v>125</v>
      </c>
      <c r="D32" s="53">
        <f>'年齢別人口'!D31</f>
        <v>165</v>
      </c>
      <c r="E32" s="40">
        <f t="shared" si="0"/>
        <v>290</v>
      </c>
    </row>
    <row r="33" spans="1:5" ht="13.5">
      <c r="A33" s="61"/>
      <c r="B33" s="37">
        <v>27</v>
      </c>
      <c r="C33" s="53">
        <f>'年齢別人口'!C32</f>
        <v>120</v>
      </c>
      <c r="D33" s="53">
        <f>'年齢別人口'!D32</f>
        <v>150</v>
      </c>
      <c r="E33" s="40">
        <f t="shared" si="0"/>
        <v>270</v>
      </c>
    </row>
    <row r="34" spans="1:5" ht="13.5">
      <c r="A34" s="61"/>
      <c r="B34" s="37">
        <v>28</v>
      </c>
      <c r="C34" s="53">
        <f>'年齢別人口'!C33</f>
        <v>161</v>
      </c>
      <c r="D34" s="53">
        <f>'年齢別人口'!D33</f>
        <v>134</v>
      </c>
      <c r="E34" s="40">
        <f t="shared" si="0"/>
        <v>295</v>
      </c>
    </row>
    <row r="35" spans="1:5" ht="13.5">
      <c r="A35" s="61"/>
      <c r="B35" s="38">
        <v>29</v>
      </c>
      <c r="C35" s="54">
        <f>'年齢別人口'!C34</f>
        <v>139</v>
      </c>
      <c r="D35" s="54">
        <f>'年齢別人口'!D34</f>
        <v>156</v>
      </c>
      <c r="E35" s="41">
        <f t="shared" si="0"/>
        <v>295</v>
      </c>
    </row>
    <row r="36" spans="1:5" ht="13.5">
      <c r="A36" s="61"/>
      <c r="B36" s="39">
        <v>30</v>
      </c>
      <c r="C36" s="55">
        <f>'年齢別人口'!C35</f>
        <v>183</v>
      </c>
      <c r="D36" s="55">
        <f>'年齢別人口'!D35</f>
        <v>172</v>
      </c>
      <c r="E36" s="42">
        <f t="shared" si="0"/>
        <v>355</v>
      </c>
    </row>
    <row r="37" spans="1:5" ht="13.5">
      <c r="A37" s="61"/>
      <c r="B37" s="37">
        <v>31</v>
      </c>
      <c r="C37" s="53">
        <f>'年齢別人口'!C36</f>
        <v>170</v>
      </c>
      <c r="D37" s="53">
        <f>'年齢別人口'!D36</f>
        <v>154</v>
      </c>
      <c r="E37" s="40">
        <f t="shared" si="0"/>
        <v>324</v>
      </c>
    </row>
    <row r="38" spans="1:5" ht="13.5">
      <c r="A38" s="61"/>
      <c r="B38" s="37">
        <v>32</v>
      </c>
      <c r="C38" s="53">
        <f>'年齢別人口'!C37</f>
        <v>193</v>
      </c>
      <c r="D38" s="53">
        <f>'年齢別人口'!D37</f>
        <v>149</v>
      </c>
      <c r="E38" s="40">
        <f t="shared" si="0"/>
        <v>342</v>
      </c>
    </row>
    <row r="39" spans="1:5" ht="13.5">
      <c r="A39" s="61"/>
      <c r="B39" s="37">
        <v>33</v>
      </c>
      <c r="C39" s="53">
        <f>'年齢別人口'!C38</f>
        <v>162</v>
      </c>
      <c r="D39" s="53">
        <f>'年齢別人口'!D38</f>
        <v>192</v>
      </c>
      <c r="E39" s="40">
        <f t="shared" si="0"/>
        <v>354</v>
      </c>
    </row>
    <row r="40" spans="1:5" ht="13.5">
      <c r="A40" s="61"/>
      <c r="B40" s="37">
        <v>34</v>
      </c>
      <c r="C40" s="53">
        <f>'年齢別人口'!C39</f>
        <v>208</v>
      </c>
      <c r="D40" s="53">
        <f>'年齢別人口'!D39</f>
        <v>170</v>
      </c>
      <c r="E40" s="40">
        <f t="shared" si="0"/>
        <v>378</v>
      </c>
    </row>
    <row r="41" spans="1:5" ht="13.5">
      <c r="A41" s="61"/>
      <c r="B41" s="37">
        <v>35</v>
      </c>
      <c r="C41" s="53">
        <f>'年齢別人口'!C40</f>
        <v>209</v>
      </c>
      <c r="D41" s="53">
        <f>'年齢別人口'!D40</f>
        <v>176</v>
      </c>
      <c r="E41" s="40">
        <f t="shared" si="0"/>
        <v>385</v>
      </c>
    </row>
    <row r="42" spans="1:5" ht="13.5">
      <c r="A42" s="61"/>
      <c r="B42" s="37">
        <v>36</v>
      </c>
      <c r="C42" s="53">
        <f>'年齢別人口'!C41</f>
        <v>200</v>
      </c>
      <c r="D42" s="53">
        <f>'年齢別人口'!D41</f>
        <v>177</v>
      </c>
      <c r="E42" s="40">
        <f t="shared" si="0"/>
        <v>377</v>
      </c>
    </row>
    <row r="43" spans="1:5" ht="13.5">
      <c r="A43" s="61"/>
      <c r="B43" s="37">
        <v>37</v>
      </c>
      <c r="C43" s="53">
        <f>'年齢別人口'!C42</f>
        <v>186</v>
      </c>
      <c r="D43" s="53">
        <f>'年齢別人口'!D42</f>
        <v>191</v>
      </c>
      <c r="E43" s="40">
        <f t="shared" si="0"/>
        <v>377</v>
      </c>
    </row>
    <row r="44" spans="1:5" ht="13.5">
      <c r="A44" s="61"/>
      <c r="B44" s="37">
        <v>38</v>
      </c>
      <c r="C44" s="53">
        <f>'年齢別人口'!C43</f>
        <v>218</v>
      </c>
      <c r="D44" s="53">
        <f>'年齢別人口'!D43</f>
        <v>210</v>
      </c>
      <c r="E44" s="40">
        <f t="shared" si="0"/>
        <v>428</v>
      </c>
    </row>
    <row r="45" spans="1:5" ht="13.5">
      <c r="A45" s="61"/>
      <c r="B45" s="38">
        <v>39</v>
      </c>
      <c r="C45" s="56">
        <f>'年齢別人口'!C44</f>
        <v>206</v>
      </c>
      <c r="D45" s="56">
        <f>'年齢別人口'!D44</f>
        <v>185</v>
      </c>
      <c r="E45" s="41">
        <f t="shared" si="0"/>
        <v>391</v>
      </c>
    </row>
    <row r="46" spans="1:5" ht="13.5">
      <c r="A46" s="61"/>
      <c r="B46" s="39">
        <v>40</v>
      </c>
      <c r="C46" s="57">
        <f>'年齢別人口'!C45</f>
        <v>200</v>
      </c>
      <c r="D46" s="57">
        <f>'年齢別人口'!D45</f>
        <v>206</v>
      </c>
      <c r="E46" s="42">
        <f t="shared" si="0"/>
        <v>406</v>
      </c>
    </row>
    <row r="47" spans="1:5" ht="13.5">
      <c r="A47" s="61"/>
      <c r="B47" s="37">
        <v>41</v>
      </c>
      <c r="C47" s="53">
        <f>'年齢別人口'!C46</f>
        <v>212</v>
      </c>
      <c r="D47" s="53">
        <f>'年齢別人口'!D46</f>
        <v>210</v>
      </c>
      <c r="E47" s="40">
        <f t="shared" si="0"/>
        <v>422</v>
      </c>
    </row>
    <row r="48" spans="1:5" ht="13.5">
      <c r="A48" s="61"/>
      <c r="B48" s="37">
        <v>42</v>
      </c>
      <c r="C48" s="53">
        <f>'年齢別人口'!C47</f>
        <v>185</v>
      </c>
      <c r="D48" s="53">
        <f>'年齢別人口'!D47</f>
        <v>174</v>
      </c>
      <c r="E48" s="40">
        <f t="shared" si="0"/>
        <v>359</v>
      </c>
    </row>
    <row r="49" spans="1:5" ht="13.5">
      <c r="A49" s="61"/>
      <c r="B49" s="37">
        <v>43</v>
      </c>
      <c r="C49" s="53">
        <f>'年齢別人口'!C48</f>
        <v>180</v>
      </c>
      <c r="D49" s="53">
        <f>'年齢別人口'!D48</f>
        <v>207</v>
      </c>
      <c r="E49" s="40">
        <f t="shared" si="0"/>
        <v>387</v>
      </c>
    </row>
    <row r="50" spans="1:5" ht="13.5">
      <c r="A50" s="61"/>
      <c r="B50" s="37">
        <v>44</v>
      </c>
      <c r="C50" s="53">
        <f>'年齢別人口'!C49</f>
        <v>198</v>
      </c>
      <c r="D50" s="53">
        <f>'年齢別人口'!D49</f>
        <v>174</v>
      </c>
      <c r="E50" s="40">
        <f t="shared" si="0"/>
        <v>372</v>
      </c>
    </row>
    <row r="51" spans="1:5" ht="13.5">
      <c r="A51" s="61"/>
      <c r="B51" s="37">
        <v>45</v>
      </c>
      <c r="C51" s="53">
        <f>'年齢別人口'!C50</f>
        <v>143</v>
      </c>
      <c r="D51" s="53">
        <f>'年齢別人口'!D50</f>
        <v>176</v>
      </c>
      <c r="E51" s="40">
        <f t="shared" si="0"/>
        <v>319</v>
      </c>
    </row>
    <row r="52" spans="1:5" ht="13.5">
      <c r="A52" s="61"/>
      <c r="B52" s="37">
        <v>46</v>
      </c>
      <c r="C52" s="53">
        <f>'年齢別人口'!C51</f>
        <v>186</v>
      </c>
      <c r="D52" s="53">
        <f>'年齢別人口'!D51</f>
        <v>182</v>
      </c>
      <c r="E52" s="40">
        <f t="shared" si="0"/>
        <v>368</v>
      </c>
    </row>
    <row r="53" spans="1:5" ht="13.5">
      <c r="A53" s="61"/>
      <c r="B53" s="37">
        <v>47</v>
      </c>
      <c r="C53" s="53">
        <f>'年齢別人口'!C52</f>
        <v>116</v>
      </c>
      <c r="D53" s="53">
        <f>'年齢別人口'!D52</f>
        <v>142</v>
      </c>
      <c r="E53" s="40">
        <f t="shared" si="0"/>
        <v>258</v>
      </c>
    </row>
    <row r="54" spans="1:5" ht="13.5">
      <c r="A54" s="61"/>
      <c r="B54" s="37">
        <v>48</v>
      </c>
      <c r="C54" s="53">
        <f>'年齢別人口'!C53</f>
        <v>168</v>
      </c>
      <c r="D54" s="53">
        <f>'年齢別人口'!D53</f>
        <v>200</v>
      </c>
      <c r="E54" s="40">
        <f t="shared" si="0"/>
        <v>368</v>
      </c>
    </row>
    <row r="55" spans="1:5" ht="13.5">
      <c r="A55" s="61"/>
      <c r="B55" s="38">
        <v>49</v>
      </c>
      <c r="C55" s="54">
        <f>'年齢別人口'!C54</f>
        <v>177</v>
      </c>
      <c r="D55" s="54">
        <f>'年齢別人口'!D54</f>
        <v>201</v>
      </c>
      <c r="E55" s="41">
        <f t="shared" si="0"/>
        <v>378</v>
      </c>
    </row>
    <row r="56" spans="1:5" ht="13.5">
      <c r="A56" s="61"/>
      <c r="B56" s="39">
        <v>50</v>
      </c>
      <c r="C56" s="55">
        <f>'年齢別人口'!C55</f>
        <v>152</v>
      </c>
      <c r="D56" s="55">
        <f>'年齢別人口'!D55</f>
        <v>159</v>
      </c>
      <c r="E56" s="42">
        <f t="shared" si="0"/>
        <v>311</v>
      </c>
    </row>
    <row r="57" spans="1:5" ht="13.5">
      <c r="A57" s="61"/>
      <c r="B57" s="37">
        <v>51</v>
      </c>
      <c r="C57" s="53">
        <f>'年齢別人口'!C56</f>
        <v>149</v>
      </c>
      <c r="D57" s="53">
        <f>'年齢別人口'!D56</f>
        <v>157</v>
      </c>
      <c r="E57" s="40">
        <f t="shared" si="0"/>
        <v>306</v>
      </c>
    </row>
    <row r="58" spans="1:5" ht="13.5">
      <c r="A58" s="61"/>
      <c r="B58" s="37">
        <v>52</v>
      </c>
      <c r="C58" s="53">
        <f>'年齢別人口'!C57</f>
        <v>178</v>
      </c>
      <c r="D58" s="53">
        <f>'年齢別人口'!D57</f>
        <v>179</v>
      </c>
      <c r="E58" s="40">
        <f t="shared" si="0"/>
        <v>357</v>
      </c>
    </row>
    <row r="59" spans="1:5" ht="13.5">
      <c r="A59" s="61"/>
      <c r="B59" s="37">
        <v>53</v>
      </c>
      <c r="C59" s="53">
        <f>'年齢別人口'!C58</f>
        <v>169</v>
      </c>
      <c r="D59" s="53">
        <f>'年齢別人口'!D58</f>
        <v>189</v>
      </c>
      <c r="E59" s="40">
        <f t="shared" si="0"/>
        <v>358</v>
      </c>
    </row>
    <row r="60" spans="1:5" ht="13.5">
      <c r="A60" s="61"/>
      <c r="B60" s="37">
        <v>54</v>
      </c>
      <c r="C60" s="53">
        <f>'年齢別人口'!C59</f>
        <v>188</v>
      </c>
      <c r="D60" s="53">
        <f>'年齢別人口'!D59</f>
        <v>184</v>
      </c>
      <c r="E60" s="40">
        <f t="shared" si="0"/>
        <v>372</v>
      </c>
    </row>
    <row r="61" spans="1:5" ht="13.5">
      <c r="A61" s="61"/>
      <c r="B61" s="37">
        <v>55</v>
      </c>
      <c r="C61" s="53">
        <f>'年齢別人口'!C60</f>
        <v>196</v>
      </c>
      <c r="D61" s="53">
        <f>'年齢別人口'!D60</f>
        <v>173</v>
      </c>
      <c r="E61" s="40">
        <f t="shared" si="0"/>
        <v>369</v>
      </c>
    </row>
    <row r="62" spans="1:5" ht="13.5">
      <c r="A62" s="61"/>
      <c r="B62" s="37">
        <v>56</v>
      </c>
      <c r="C62" s="53">
        <f>'年齢別人口'!C61</f>
        <v>191</v>
      </c>
      <c r="D62" s="53">
        <f>'年齢別人口'!D61</f>
        <v>186</v>
      </c>
      <c r="E62" s="40">
        <f t="shared" si="0"/>
        <v>377</v>
      </c>
    </row>
    <row r="63" spans="1:5" ht="13.5">
      <c r="A63" s="61"/>
      <c r="B63" s="37">
        <v>57</v>
      </c>
      <c r="C63" s="53">
        <f>'年齢別人口'!C62</f>
        <v>201</v>
      </c>
      <c r="D63" s="53">
        <f>'年齢別人口'!D62</f>
        <v>231</v>
      </c>
      <c r="E63" s="40">
        <f t="shared" si="0"/>
        <v>432</v>
      </c>
    </row>
    <row r="64" spans="1:5" ht="13.5">
      <c r="A64" s="61"/>
      <c r="B64" s="37">
        <v>58</v>
      </c>
      <c r="C64" s="53">
        <f>'年齢別人口'!C63</f>
        <v>202</v>
      </c>
      <c r="D64" s="53">
        <f>'年齢別人口'!D63</f>
        <v>222</v>
      </c>
      <c r="E64" s="40">
        <f t="shared" si="0"/>
        <v>424</v>
      </c>
    </row>
    <row r="65" spans="1:5" ht="13.5">
      <c r="A65" s="61"/>
      <c r="B65" s="38">
        <v>59</v>
      </c>
      <c r="C65" s="56">
        <f>'年齢別人口'!C64</f>
        <v>211</v>
      </c>
      <c r="D65" s="56">
        <f>'年齢別人口'!D64</f>
        <v>220</v>
      </c>
      <c r="E65" s="41">
        <f t="shared" si="0"/>
        <v>431</v>
      </c>
    </row>
    <row r="66" spans="1:5" ht="13.5">
      <c r="A66" s="61"/>
      <c r="B66" s="39">
        <v>60</v>
      </c>
      <c r="C66" s="57">
        <f>'年齢別人口'!H5</f>
        <v>234</v>
      </c>
      <c r="D66" s="57">
        <f>'年齢別人口'!I5</f>
        <v>250</v>
      </c>
      <c r="E66" s="42">
        <f t="shared" si="0"/>
        <v>484</v>
      </c>
    </row>
    <row r="67" spans="1:5" ht="13.5">
      <c r="A67" s="61"/>
      <c r="B67" s="37">
        <v>61</v>
      </c>
      <c r="C67" s="53">
        <f>'年齢別人口'!H6</f>
        <v>226</v>
      </c>
      <c r="D67" s="57">
        <f>'年齢別人口'!I6</f>
        <v>242</v>
      </c>
      <c r="E67" s="40">
        <f t="shared" si="0"/>
        <v>468</v>
      </c>
    </row>
    <row r="68" spans="1:5" ht="13.5">
      <c r="A68" s="61"/>
      <c r="B68" s="37">
        <v>62</v>
      </c>
      <c r="C68" s="53">
        <f>'年齢別人口'!H7</f>
        <v>260</v>
      </c>
      <c r="D68" s="57">
        <f>'年齢別人口'!I7</f>
        <v>288</v>
      </c>
      <c r="E68" s="40">
        <f t="shared" si="0"/>
        <v>548</v>
      </c>
    </row>
    <row r="69" spans="1:5" ht="13.5">
      <c r="A69" s="61"/>
      <c r="B69" s="37">
        <v>63</v>
      </c>
      <c r="C69" s="53">
        <f>'年齢別人口'!H8</f>
        <v>271</v>
      </c>
      <c r="D69" s="57">
        <f>'年齢別人口'!I8</f>
        <v>275</v>
      </c>
      <c r="E69" s="40">
        <f t="shared" si="0"/>
        <v>546</v>
      </c>
    </row>
    <row r="70" spans="1:5" ht="13.5">
      <c r="A70" s="61"/>
      <c r="B70" s="37">
        <v>64</v>
      </c>
      <c r="C70" s="53">
        <f>'年齢別人口'!H9</f>
        <v>302</v>
      </c>
      <c r="D70" s="57">
        <f>'年齢別人口'!I9</f>
        <v>308</v>
      </c>
      <c r="E70" s="40">
        <f aca="true" t="shared" si="1" ref="E70:E116">SUM(C70:D70)</f>
        <v>610</v>
      </c>
    </row>
    <row r="71" spans="1:5" ht="13.5">
      <c r="A71" s="61"/>
      <c r="B71" s="37">
        <v>65</v>
      </c>
      <c r="C71" s="53">
        <f>'年齢別人口'!H10</f>
        <v>267</v>
      </c>
      <c r="D71" s="57">
        <f>'年齢別人口'!I10</f>
        <v>284</v>
      </c>
      <c r="E71" s="40">
        <f t="shared" si="1"/>
        <v>551</v>
      </c>
    </row>
    <row r="72" spans="1:5" ht="13.5">
      <c r="A72" s="61"/>
      <c r="B72" s="37">
        <v>66</v>
      </c>
      <c r="C72" s="53">
        <f>'年齢別人口'!H11</f>
        <v>265</v>
      </c>
      <c r="D72" s="57">
        <f>'年齢別人口'!I11</f>
        <v>286</v>
      </c>
      <c r="E72" s="40">
        <f t="shared" si="1"/>
        <v>551</v>
      </c>
    </row>
    <row r="73" spans="1:5" ht="13.5">
      <c r="A73" s="61"/>
      <c r="B73" s="37">
        <v>67</v>
      </c>
      <c r="C73" s="53">
        <f>'年齢別人口'!H12</f>
        <v>172</v>
      </c>
      <c r="D73" s="57">
        <f>'年齢別人口'!I12</f>
        <v>167</v>
      </c>
      <c r="E73" s="40">
        <f t="shared" si="1"/>
        <v>339</v>
      </c>
    </row>
    <row r="74" spans="1:5" ht="13.5">
      <c r="A74" s="61"/>
      <c r="B74" s="37">
        <v>68</v>
      </c>
      <c r="C74" s="53">
        <f>'年齢別人口'!H13</f>
        <v>146</v>
      </c>
      <c r="D74" s="57">
        <f>'年齢別人口'!I13</f>
        <v>145</v>
      </c>
      <c r="E74" s="40">
        <f t="shared" si="1"/>
        <v>291</v>
      </c>
    </row>
    <row r="75" spans="1:5" ht="13.5">
      <c r="A75" s="61"/>
      <c r="B75" s="38">
        <v>69</v>
      </c>
      <c r="C75" s="54">
        <f>'年齢別人口'!H14</f>
        <v>175</v>
      </c>
      <c r="D75" s="59">
        <f>'年齢別人口'!I14</f>
        <v>186</v>
      </c>
      <c r="E75" s="41">
        <f t="shared" si="1"/>
        <v>361</v>
      </c>
    </row>
    <row r="76" spans="1:5" ht="13.5">
      <c r="A76" s="61"/>
      <c r="B76" s="39">
        <v>70</v>
      </c>
      <c r="C76" s="55">
        <f>'年齢別人口'!H15</f>
        <v>167</v>
      </c>
      <c r="D76" s="55">
        <f>'年齢別人口'!I15</f>
        <v>181</v>
      </c>
      <c r="E76" s="42">
        <f t="shared" si="1"/>
        <v>348</v>
      </c>
    </row>
    <row r="77" spans="1:5" ht="13.5">
      <c r="A77" s="61"/>
      <c r="B77" s="37">
        <v>71</v>
      </c>
      <c r="C77" s="53">
        <f>'年齢別人口'!H16</f>
        <v>156</v>
      </c>
      <c r="D77" s="57">
        <f>'年齢別人口'!I16</f>
        <v>173</v>
      </c>
      <c r="E77" s="40">
        <f t="shared" si="1"/>
        <v>329</v>
      </c>
    </row>
    <row r="78" spans="1:5" ht="13.5">
      <c r="A78" s="61"/>
      <c r="B78" s="37">
        <v>72</v>
      </c>
      <c r="C78" s="53">
        <f>'年齢別人口'!H17</f>
        <v>179</v>
      </c>
      <c r="D78" s="57">
        <f>'年齢別人口'!I17</f>
        <v>182</v>
      </c>
      <c r="E78" s="40">
        <f t="shared" si="1"/>
        <v>361</v>
      </c>
    </row>
    <row r="79" spans="1:5" ht="13.5">
      <c r="A79" s="61"/>
      <c r="B79" s="37">
        <v>73</v>
      </c>
      <c r="C79" s="53">
        <f>'年齢別人口'!H18</f>
        <v>148</v>
      </c>
      <c r="D79" s="57">
        <f>'年齢別人口'!I18</f>
        <v>171</v>
      </c>
      <c r="E79" s="40">
        <f t="shared" si="1"/>
        <v>319</v>
      </c>
    </row>
    <row r="80" spans="1:5" ht="13.5">
      <c r="A80" s="61"/>
      <c r="B80" s="37">
        <v>74</v>
      </c>
      <c r="C80" s="53">
        <f>'年齢別人口'!H19</f>
        <v>112</v>
      </c>
      <c r="D80" s="57">
        <f>'年齢別人口'!I19</f>
        <v>145</v>
      </c>
      <c r="E80" s="40">
        <f t="shared" si="1"/>
        <v>257</v>
      </c>
    </row>
    <row r="81" spans="1:5" ht="13.5">
      <c r="A81" s="61"/>
      <c r="B81" s="37">
        <v>75</v>
      </c>
      <c r="C81" s="53">
        <f>'年齢別人口'!H20</f>
        <v>115</v>
      </c>
      <c r="D81" s="57">
        <f>'年齢別人口'!I20</f>
        <v>155</v>
      </c>
      <c r="E81" s="40">
        <f t="shared" si="1"/>
        <v>270</v>
      </c>
    </row>
    <row r="82" spans="1:5" ht="13.5">
      <c r="A82" s="61"/>
      <c r="B82" s="37">
        <v>76</v>
      </c>
      <c r="C82" s="53">
        <f>'年齢別人口'!H21</f>
        <v>126</v>
      </c>
      <c r="D82" s="57">
        <f>'年齢別人口'!I21</f>
        <v>174</v>
      </c>
      <c r="E82" s="40">
        <f t="shared" si="1"/>
        <v>300</v>
      </c>
    </row>
    <row r="83" spans="1:5" ht="13.5">
      <c r="A83" s="61"/>
      <c r="B83" s="37">
        <v>77</v>
      </c>
      <c r="C83" s="53">
        <f>'年齢別人口'!H22</f>
        <v>111</v>
      </c>
      <c r="D83" s="57">
        <f>'年齢別人口'!I22</f>
        <v>163</v>
      </c>
      <c r="E83" s="40">
        <f t="shared" si="1"/>
        <v>274</v>
      </c>
    </row>
    <row r="84" spans="1:5" ht="13.5">
      <c r="A84" s="61"/>
      <c r="B84" s="37">
        <v>78</v>
      </c>
      <c r="C84" s="53">
        <f>'年齢別人口'!H23</f>
        <v>107</v>
      </c>
      <c r="D84" s="57">
        <f>'年齢別人口'!I23</f>
        <v>184</v>
      </c>
      <c r="E84" s="40">
        <f t="shared" si="1"/>
        <v>291</v>
      </c>
    </row>
    <row r="85" spans="1:5" ht="13.5">
      <c r="A85" s="61"/>
      <c r="B85" s="38">
        <v>79</v>
      </c>
      <c r="C85" s="56">
        <f>'年齢別人口'!H24</f>
        <v>98</v>
      </c>
      <c r="D85" s="58">
        <f>'年齢別人口'!I24</f>
        <v>152</v>
      </c>
      <c r="E85" s="41">
        <f t="shared" si="1"/>
        <v>250</v>
      </c>
    </row>
    <row r="86" spans="1:5" ht="13.5">
      <c r="A86" s="61"/>
      <c r="B86" s="39">
        <v>80</v>
      </c>
      <c r="C86" s="57">
        <f>'年齢別人口'!H25</f>
        <v>89</v>
      </c>
      <c r="D86" s="57">
        <f>'年齢別人口'!I25</f>
        <v>133</v>
      </c>
      <c r="E86" s="42">
        <f t="shared" si="1"/>
        <v>222</v>
      </c>
    </row>
    <row r="87" spans="1:5" ht="13.5">
      <c r="A87" s="61"/>
      <c r="B87" s="37">
        <v>81</v>
      </c>
      <c r="C87" s="53">
        <f>'年齢別人口'!H26</f>
        <v>91</v>
      </c>
      <c r="D87" s="57">
        <f>'年齢別人口'!I26</f>
        <v>152</v>
      </c>
      <c r="E87" s="40">
        <f t="shared" si="1"/>
        <v>243</v>
      </c>
    </row>
    <row r="88" spans="1:5" ht="13.5">
      <c r="A88" s="61"/>
      <c r="B88" s="37">
        <v>82</v>
      </c>
      <c r="C88" s="53">
        <f>'年齢別人口'!H27</f>
        <v>83</v>
      </c>
      <c r="D88" s="57">
        <f>'年齢別人口'!I27</f>
        <v>121</v>
      </c>
      <c r="E88" s="40">
        <f t="shared" si="1"/>
        <v>204</v>
      </c>
    </row>
    <row r="89" spans="1:5" ht="13.5">
      <c r="A89" s="61"/>
      <c r="B89" s="37">
        <v>83</v>
      </c>
      <c r="C89" s="53">
        <f>'年齢別人口'!H28</f>
        <v>62</v>
      </c>
      <c r="D89" s="57">
        <f>'年齢別人口'!I28</f>
        <v>138</v>
      </c>
      <c r="E89" s="40">
        <f t="shared" si="1"/>
        <v>200</v>
      </c>
    </row>
    <row r="90" spans="1:5" ht="13.5">
      <c r="A90" s="61"/>
      <c r="B90" s="37">
        <v>84</v>
      </c>
      <c r="C90" s="53">
        <f>'年齢別人口'!H29</f>
        <v>65</v>
      </c>
      <c r="D90" s="57">
        <f>'年齢別人口'!I29</f>
        <v>112</v>
      </c>
      <c r="E90" s="40">
        <f t="shared" si="1"/>
        <v>177</v>
      </c>
    </row>
    <row r="91" spans="1:5" ht="13.5">
      <c r="A91" s="61"/>
      <c r="B91" s="37">
        <v>85</v>
      </c>
      <c r="C91" s="53">
        <f>'年齢別人口'!H30</f>
        <v>67</v>
      </c>
      <c r="D91" s="57">
        <f>'年齢別人口'!I30</f>
        <v>137</v>
      </c>
      <c r="E91" s="40">
        <f t="shared" si="1"/>
        <v>204</v>
      </c>
    </row>
    <row r="92" spans="1:5" ht="13.5">
      <c r="A92" s="61"/>
      <c r="B92" s="37">
        <v>86</v>
      </c>
      <c r="C92" s="53">
        <f>'年齢別人口'!H31</f>
        <v>39</v>
      </c>
      <c r="D92" s="57">
        <f>'年齢別人口'!I31</f>
        <v>106</v>
      </c>
      <c r="E92" s="40">
        <f t="shared" si="1"/>
        <v>145</v>
      </c>
    </row>
    <row r="93" spans="1:5" ht="13.5">
      <c r="A93" s="61"/>
      <c r="B93" s="37">
        <v>87</v>
      </c>
      <c r="C93" s="53">
        <f>'年齢別人口'!H32</f>
        <v>41</v>
      </c>
      <c r="D93" s="57">
        <f>'年齢別人口'!I32</f>
        <v>116</v>
      </c>
      <c r="E93" s="40">
        <f t="shared" si="1"/>
        <v>157</v>
      </c>
    </row>
    <row r="94" spans="1:5" ht="13.5">
      <c r="A94" s="61"/>
      <c r="B94" s="37">
        <v>88</v>
      </c>
      <c r="C94" s="53">
        <f>'年齢別人口'!H33</f>
        <v>34</v>
      </c>
      <c r="D94" s="57">
        <f>'年齢別人口'!I33</f>
        <v>89</v>
      </c>
      <c r="E94" s="40">
        <f t="shared" si="1"/>
        <v>123</v>
      </c>
    </row>
    <row r="95" spans="1:5" ht="13.5">
      <c r="A95" s="61"/>
      <c r="B95" s="38">
        <v>89</v>
      </c>
      <c r="C95" s="54">
        <f>'年齢別人口'!H34</f>
        <v>27</v>
      </c>
      <c r="D95" s="59">
        <f>'年齢別人口'!I34</f>
        <v>88</v>
      </c>
      <c r="E95" s="41">
        <f t="shared" si="1"/>
        <v>115</v>
      </c>
    </row>
    <row r="96" spans="1:5" ht="13.5">
      <c r="A96" s="61"/>
      <c r="B96" s="39">
        <v>90</v>
      </c>
      <c r="C96" s="55">
        <f>'年齢別人口'!H35</f>
        <v>22</v>
      </c>
      <c r="D96" s="55">
        <f>'年齢別人口'!I35</f>
        <v>75</v>
      </c>
      <c r="E96" s="42">
        <f t="shared" si="1"/>
        <v>97</v>
      </c>
    </row>
    <row r="97" spans="1:5" ht="13.5">
      <c r="A97" s="61"/>
      <c r="B97" s="37">
        <v>91</v>
      </c>
      <c r="C97" s="53">
        <f>'年齢別人口'!H36</f>
        <v>17</v>
      </c>
      <c r="D97" s="57">
        <f>'年齢別人口'!I36</f>
        <v>59</v>
      </c>
      <c r="E97" s="40">
        <f t="shared" si="1"/>
        <v>76</v>
      </c>
    </row>
    <row r="98" spans="1:5" ht="13.5">
      <c r="A98" s="61"/>
      <c r="B98" s="37">
        <v>92</v>
      </c>
      <c r="C98" s="53">
        <f>'年齢別人口'!H37</f>
        <v>18</v>
      </c>
      <c r="D98" s="57">
        <f>'年齢別人口'!I37</f>
        <v>46</v>
      </c>
      <c r="E98" s="40">
        <f t="shared" si="1"/>
        <v>64</v>
      </c>
    </row>
    <row r="99" spans="1:5" ht="13.5">
      <c r="A99" s="61"/>
      <c r="B99" s="37">
        <v>93</v>
      </c>
      <c r="C99" s="53">
        <f>'年齢別人口'!H38</f>
        <v>12</v>
      </c>
      <c r="D99" s="57">
        <f>'年齢別人口'!I38</f>
        <v>39</v>
      </c>
      <c r="E99" s="40">
        <f t="shared" si="1"/>
        <v>51</v>
      </c>
    </row>
    <row r="100" spans="1:5" ht="13.5">
      <c r="A100" s="61"/>
      <c r="B100" s="37">
        <v>94</v>
      </c>
      <c r="C100" s="53">
        <f>'年齢別人口'!H39</f>
        <v>7</v>
      </c>
      <c r="D100" s="57">
        <f>'年齢別人口'!I39</f>
        <v>22</v>
      </c>
      <c r="E100" s="40">
        <f t="shared" si="1"/>
        <v>29</v>
      </c>
    </row>
    <row r="101" spans="1:5" ht="13.5">
      <c r="A101" s="61"/>
      <c r="B101" s="37">
        <v>95</v>
      </c>
      <c r="C101" s="53">
        <f>'年齢別人口'!H40</f>
        <v>2</v>
      </c>
      <c r="D101" s="57">
        <f>'年齢別人口'!I40</f>
        <v>28</v>
      </c>
      <c r="E101" s="40">
        <f t="shared" si="1"/>
        <v>30</v>
      </c>
    </row>
    <row r="102" spans="1:5" ht="13.5">
      <c r="A102" s="61"/>
      <c r="B102" s="37">
        <v>96</v>
      </c>
      <c r="C102" s="53">
        <f>'年齢別人口'!H41</f>
        <v>3</v>
      </c>
      <c r="D102" s="57">
        <f>'年齢別人口'!I41</f>
        <v>25</v>
      </c>
      <c r="E102" s="40">
        <f t="shared" si="1"/>
        <v>28</v>
      </c>
    </row>
    <row r="103" spans="1:5" ht="13.5">
      <c r="A103" s="61"/>
      <c r="B103" s="37">
        <v>97</v>
      </c>
      <c r="C103" s="53">
        <f>'年齢別人口'!H42</f>
        <v>1</v>
      </c>
      <c r="D103" s="57">
        <f>'年齢別人口'!I42</f>
        <v>18</v>
      </c>
      <c r="E103" s="40">
        <f t="shared" si="1"/>
        <v>19</v>
      </c>
    </row>
    <row r="104" spans="1:5" ht="13.5">
      <c r="A104" s="61"/>
      <c r="B104" s="37">
        <v>98</v>
      </c>
      <c r="C104" s="53">
        <f>'年齢別人口'!H43</f>
        <v>0</v>
      </c>
      <c r="D104" s="57">
        <f>'年齢別人口'!I43</f>
        <v>15</v>
      </c>
      <c r="E104" s="40">
        <f t="shared" si="1"/>
        <v>15</v>
      </c>
    </row>
    <row r="105" spans="1:5" ht="13.5">
      <c r="A105" s="61"/>
      <c r="B105" s="38">
        <v>99</v>
      </c>
      <c r="C105" s="56">
        <f>'年齢別人口'!H44</f>
        <v>2</v>
      </c>
      <c r="D105" s="58">
        <f>'年齢別人口'!I44</f>
        <v>13</v>
      </c>
      <c r="E105" s="47">
        <f t="shared" si="1"/>
        <v>15</v>
      </c>
    </row>
    <row r="106" spans="1:5" ht="13.5">
      <c r="A106" s="61"/>
      <c r="B106" s="39">
        <v>100</v>
      </c>
      <c r="C106" s="57">
        <f>'年齢別人口'!H45</f>
        <v>0</v>
      </c>
      <c r="D106" s="57">
        <f>'年齢別人口'!I45</f>
        <v>6</v>
      </c>
      <c r="E106" s="48">
        <f t="shared" si="1"/>
        <v>6</v>
      </c>
    </row>
    <row r="107" spans="1:5" ht="13.5">
      <c r="A107" s="61"/>
      <c r="B107" s="37">
        <v>101</v>
      </c>
      <c r="C107" s="53">
        <f>'年齢別人口'!H46</f>
        <v>0</v>
      </c>
      <c r="D107" s="57">
        <f>'年齢別人口'!I46</f>
        <v>4</v>
      </c>
      <c r="E107" s="40">
        <f t="shared" si="1"/>
        <v>4</v>
      </c>
    </row>
    <row r="108" spans="1:5" ht="13.5">
      <c r="A108" s="61"/>
      <c r="B108" s="37">
        <v>102</v>
      </c>
      <c r="C108" s="53">
        <f>'年齢別人口'!H47</f>
        <v>0</v>
      </c>
      <c r="D108" s="57">
        <f>'年齢別人口'!I47</f>
        <v>4</v>
      </c>
      <c r="E108" s="40">
        <f t="shared" si="1"/>
        <v>4</v>
      </c>
    </row>
    <row r="109" spans="1:5" ht="13.5">
      <c r="A109" s="61"/>
      <c r="B109" s="37">
        <v>103</v>
      </c>
      <c r="C109" s="53">
        <f>'年齢別人口'!H48</f>
        <v>0</v>
      </c>
      <c r="D109" s="57">
        <f>'年齢別人口'!I48</f>
        <v>1</v>
      </c>
      <c r="E109" s="40">
        <f t="shared" si="1"/>
        <v>1</v>
      </c>
    </row>
    <row r="110" spans="1:5" ht="13.5">
      <c r="A110" s="61"/>
      <c r="B110" s="37">
        <v>104</v>
      </c>
      <c r="C110" s="53">
        <f>'年齢別人口'!H49</f>
        <v>0</v>
      </c>
      <c r="D110" s="57">
        <f>'年齢別人口'!I49</f>
        <v>1</v>
      </c>
      <c r="E110" s="40">
        <f t="shared" si="1"/>
        <v>1</v>
      </c>
    </row>
    <row r="111" spans="1:5" ht="13.5">
      <c r="A111" s="61"/>
      <c r="B111" s="37">
        <v>105</v>
      </c>
      <c r="C111" s="53">
        <f>'年齢別人口'!H50</f>
        <v>0</v>
      </c>
      <c r="D111" s="57">
        <f>'年齢別人口'!I50</f>
        <v>1</v>
      </c>
      <c r="E111" s="40">
        <f t="shared" si="1"/>
        <v>1</v>
      </c>
    </row>
    <row r="112" spans="1:5" ht="13.5">
      <c r="A112" s="61"/>
      <c r="B112" s="37">
        <v>106</v>
      </c>
      <c r="C112" s="53">
        <f>'年齢別人口'!H51</f>
        <v>0</v>
      </c>
      <c r="D112" s="57">
        <f>'年齢別人口'!I51</f>
        <v>0</v>
      </c>
      <c r="E112" s="40">
        <f t="shared" si="1"/>
        <v>0</v>
      </c>
    </row>
    <row r="113" spans="1:5" ht="13.5">
      <c r="A113" s="61"/>
      <c r="B113" s="37">
        <v>107</v>
      </c>
      <c r="C113" s="53">
        <f>'年齢別人口'!H52</f>
        <v>0</v>
      </c>
      <c r="D113" s="57">
        <f>'年齢別人口'!I52</f>
        <v>1</v>
      </c>
      <c r="E113" s="40">
        <f t="shared" si="1"/>
        <v>1</v>
      </c>
    </row>
    <row r="114" spans="1:5" ht="13.5">
      <c r="A114" s="61"/>
      <c r="B114" s="37">
        <v>108</v>
      </c>
      <c r="C114" s="53">
        <f>'年齢別人口'!H53</f>
        <v>0</v>
      </c>
      <c r="D114" s="57">
        <f>'年齢別人口'!I53</f>
        <v>0</v>
      </c>
      <c r="E114" s="40">
        <f t="shared" si="1"/>
        <v>0</v>
      </c>
    </row>
    <row r="115" spans="1:5" ht="13.5">
      <c r="A115" s="61"/>
      <c r="B115" s="38">
        <v>109</v>
      </c>
      <c r="C115" s="54">
        <f>'年齢別人口'!H54</f>
        <v>0</v>
      </c>
      <c r="D115" s="59">
        <f>'年齢別人口'!I54</f>
        <v>0</v>
      </c>
      <c r="E115" s="47">
        <f t="shared" si="1"/>
        <v>0</v>
      </c>
    </row>
    <row r="116" spans="1:5" ht="14.25" thickBot="1">
      <c r="A116" s="61"/>
      <c r="B116" s="43" t="s">
        <v>42</v>
      </c>
      <c r="C116" s="60">
        <f>'年齢別人口'!H55</f>
        <v>0</v>
      </c>
      <c r="D116" s="60">
        <f>'年齢別人口'!I55</f>
        <v>0</v>
      </c>
      <c r="E116" s="49">
        <f t="shared" si="1"/>
        <v>0</v>
      </c>
    </row>
    <row r="117" spans="1:5" ht="14.25" thickBot="1">
      <c r="A117" s="61"/>
      <c r="B117" s="44" t="s">
        <v>43</v>
      </c>
      <c r="C117" s="45">
        <f>SUM(C6:C116)</f>
        <v>14019</v>
      </c>
      <c r="D117" s="45">
        <f>SUM(D6:D116)</f>
        <v>15438</v>
      </c>
      <c r="E117" s="46">
        <f>SUM(E6:E116)</f>
        <v>29457</v>
      </c>
    </row>
  </sheetData>
  <sheetProtection sheet="1"/>
  <mergeCells count="1">
    <mergeCell ref="B3:D3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MAEDA</cp:lastModifiedBy>
  <cp:lastPrinted>2013-05-02T05:37:35Z</cp:lastPrinted>
  <dcterms:created xsi:type="dcterms:W3CDTF">2001-06-08T00:35:16Z</dcterms:created>
  <dcterms:modified xsi:type="dcterms:W3CDTF">2013-11-06T08:16:21Z</dcterms:modified>
  <cp:category/>
  <cp:version/>
  <cp:contentType/>
  <cp:contentStatus/>
</cp:coreProperties>
</file>